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BSN125\Desktop\"/>
    </mc:Choice>
  </mc:AlternateContent>
  <xr:revisionPtr revIDLastSave="0" documentId="13_ncr:1_{519F8F5A-23A4-46BE-AD87-08086B92EBF4}" xr6:coauthVersionLast="45" xr6:coauthVersionMax="45" xr10:uidLastSave="{00000000-0000-0000-0000-000000000000}"/>
  <bookViews>
    <workbookView xWindow="-120" yWindow="-120" windowWidth="20730" windowHeight="11310" tabRatio="9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C37" i="10"/>
  <c r="CO36" i="10"/>
  <c r="BW36" i="10"/>
  <c r="AM36" i="10"/>
  <c r="C36" i="10"/>
  <c r="CO35" i="10"/>
  <c r="BW35" i="10"/>
  <c r="AM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<sst xmlns="http://schemas.openxmlformats.org/spreadsheetml/2006/main" count="1093" uniqueCount="605">
  <si>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</si>
  <si>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</si>
  <si>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</si>
  <si>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</si>
  <si>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</si>
  <si>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</si>
  <si>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</si>
  <si>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</si>
  <si>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</si>
  <si>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</si>
  <si>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</si>
  <si>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</si>
  <si>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</si>
  <si>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</si>
  <si>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</si>
  <si>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</si>
  <si>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</si>
  <si>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</si>
  <si>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</si>
  <si>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</si>
  <si>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</si>
  <si>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</si>
  <si>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</si>
  <si>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</si>
  <si>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</si>
  <si>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</si>
  <si>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</si>
  <si>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</si>
  <si>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</si>
  <si>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</si>
  <si>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</si>
  <si>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</si>
  <si>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</si>
  <si>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</si>
  <si>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</si>
  <si>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</si>
  <si>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</si>
  <si>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</si>
  <si>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</si>
  <si>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</si>
  <si>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</si>
  <si>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</si>
  <si>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</si>
  <si>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</si>
  <si>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</si>
  <si>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</si>
  <si>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</si>
  <si>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</si>
  <si>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</si>
  <si>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</si>
  <si>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</si>
  <si>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</si>
  <si>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</si>
  <si>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</si>
  <si>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</si>
  <si>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</si>
  <si>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</si>
  <si>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</si>
  <si>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</si>
  <si>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</si>
  <si>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</si>
  <si>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</si>
  <si>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</si>
  <si>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</si>
  <si>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</si>
  <si>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</si>
  <si>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</si>
  <si>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</si>
  <si>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</si>
  <si>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</si>
  <si>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</si>
  <si>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</si>
  <si>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</si>
  <si>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</si>
  <si>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</si>
  <si>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</si>
  <si>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</si>
  <si>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</si>
  <si>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</si>
  <si>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</si>
  <si>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</si>
  <si>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</si>
  <si>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</si>
  <si>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</si>
  <si>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</si>
  <si>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</si>
  <si>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</si>
  <si>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</si>
  <si>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</si>
  <si>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</si>
  <si>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</si>
  <si>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</si>
  <si>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</si>
  <si>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</si>
  <si>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</si>
  <si>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</si>
  <si>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</si>
  <si>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</si>
  <si>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</si>
  <si>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</si>
  <si>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</si>
  <si>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</si>
  <si>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</si>
  <si>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</si>
  <si>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</si>
  <si>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</si>
  <si>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</si>
  <si>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</si>
  <si>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</si>
  <si>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</si>
  <si>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</si>
  <si>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</si>
  <si>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</si>
  <si>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</si>
  <si>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</si>
  <si>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</si>
  <si>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</si>
  <si>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</si>
  <si>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</si>
  <si>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</si>
  <si>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</si>
  <si>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</si>
  <si>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</si>
  <si>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</si>
  <si>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</si>
  <si>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</si>
  <si>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</si>
  <si>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</si>
  <si>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</si>
  <si>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</si>
  <si>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</si>
  <si>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</si>
  <si>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</si>
  <si>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</si>
  <si>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</si>
  <si>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</si>
  <si>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</si>
  <si>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</si>
  <si>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</si>
  <si>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</si>
  <si>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</si>
  <si>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</si>
  <si>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</si>
  <si>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</si>
  <si>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</si>
  <si>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</si>
  <si>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</si>
  <si>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</si>
  <si>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</si>
  <si>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</si>
  <si>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</si>
  <si>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</si>
  <si>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</si>
  <si>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</si>
  <si>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</si>
  <si>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</si>
  <si>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</si>
  <si>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</si>
  <si>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</si>
  <si>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</si>
  <si>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</si>
  <si>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</si>
  <si>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</si>
  <si>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</si>
  <si>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</si>
  <si>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</si>
  <si>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</si>
  <si>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</si>
  <si>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</si>
  <si>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</si>
  <si>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</si>
  <si>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</si>
  <si>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</si>
  <si>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</si>
  <si>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</si>
  <si>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</si>
  <si>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</si>
  <si>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</si>
  <si>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</si>
  <si>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</si>
  <si>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</si>
  <si>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</si>
  <si>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</si>
  <si>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</si>
  <si>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</si>
  <si>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</si>
  <si>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</si>
  <si>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</si>
  <si>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</si>
  <si>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</si>
  <si>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</si>
  <si>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</si>
  <si>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</si>
  <si>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</si>
  <si>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</si>
  <si>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</si>
  <si>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</si>
  <si>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</si>
  <si>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</si>
  <si>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</si>
  <si>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</si>
  <si>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</si>
  <si>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</si>
  <si>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</si>
  <si>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</si>
  <si>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</si>
  <si>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</si>
  <si>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</si>
  <si>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</si>
  <si>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新潟県関川村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</si>
  <si>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</si>
  <si>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</si>
  <si>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</si>
  <si>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</si>
  <si>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</si>
  <si>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</si>
  <si>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</si>
  <si>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</si>
  <si>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</si>
  <si>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</si>
  <si>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</si>
  <si>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</si>
  <si>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</si>
  <si>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</si>
  <si>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</si>
  <si>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</si>
  <si>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</si>
  <si>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</si>
  <si>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</si>
  <si>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</si>
  <si>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</si>
  <si>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</si>
  <si>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</si>
  <si>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</si>
  <si>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</si>
  <si>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</si>
  <si>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</si>
  <si>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</si>
  <si>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</si>
  <si>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</si>
  <si>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</si>
  <si>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</si>
  <si>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</si>
  <si>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</si>
  <si>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</si>
  <si>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</si>
  <si>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</si>
  <si>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</si>
  <si>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</si>
  <si>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</si>
  <si>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</si>
  <si>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</si>
  <si>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</si>
  <si>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</si>
  <si>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</si>
  <si>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</si>
  <si>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</si>
  <si>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</si>
  <si>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</si>
  <si>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</si>
  <si>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</si>
  <si>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</si>
  <si>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</si>
  <si>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</si>
  <si>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</si>
  <si>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</si>
  <si>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</si>
  <si>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</si>
  <si>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</si>
  <si>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</si>
  <si>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</si>
  <si>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</si>
  <si>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</si>
  <si>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</si>
  <si>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</si>
  <si>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</si>
  <si>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</si>
  <si>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</si>
  <si>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</si>
  <si>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</si>
  <si>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</si>
  <si>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</si>
  <si>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</si>
  <si>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</si>
  <si>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</si>
  <si>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</si>
  <si>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</si>
  <si>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</si>
  <si>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</si>
  <si>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</si>
  <si>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</si>
  <si>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</si>
  <si>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</si>
  <si>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</si>
  <si>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</si>
  <si>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</si>
  <si>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</si>
  <si>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</si>
  <si>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</si>
  <si>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</si>
  <si>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</si>
  <si>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</si>
  <si>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</si>
  <si>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</si>
  <si>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</si>
  <si>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</si>
  <si>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</si>
  <si>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</si>
  <si>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</si>
  <si>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</si>
  <si>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</si>
  <si>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</si>
  <si>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</si>
  <si>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</si>
  <si>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</si>
  <si>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</si>
  <si>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</si>
  <si>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</si>
  <si>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</si>
  <si>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</si>
  <si>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</si>
  <si>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</si>
  <si>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</si>
  <si>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</si>
  <si>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</si>
  <si>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</si>
  <si>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</si>
  <si>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</si>
  <si>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</si>
  <si>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</si>
  <si>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</si>
  <si>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</si>
  <si>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</si>
  <si>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</si>
  <si>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</si>
  <si>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</si>
  <si>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</si>
  <si>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</si>
  <si>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</si>
  <si>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</si>
  <si>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</si>
  <si>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</si>
  <si>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</si>
  <si>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</si>
  <si>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</si>
  <si>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</si>
  <si>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</si>
  <si>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</si>
  <si>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</si>
  <si>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</si>
  <si>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</si>
  <si>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</si>
  <si>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</si>
  <si>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</si>
  <si>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</si>
  <si>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</si>
  <si>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</si>
  <si>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</si>
  <si>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</si>
  <si>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</si>
  <si>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</si>
  <si>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新潟県関川村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</si>
  <si>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</si>
  <si>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</si>
  <si>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</si>
  <si>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</si>
  <si>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</si>
  <si>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</si>
  <si>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</si>
  <si>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</si>
  <si>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</si>
  <si>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</si>
  <si>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</si>
  <si>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</si>
  <si>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</si>
  <si>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</si>
  <si>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</si>
  <si>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</si>
  <si>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</si>
  <si>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</si>
  <si>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</si>
  <si>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</si>
  <si>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</si>
  <si>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</si>
  <si>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</si>
  <si>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</si>
  <si>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</si>
  <si>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</si>
  <si>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</si>
  <si>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</si>
  <si>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</si>
  <si>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</si>
  <si>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</si>
  <si>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</si>
  <si>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</si>
  <si>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</si>
  <si>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</si>
  <si>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</si>
  <si>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</si>
  <si>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</si>
  <si>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</si>
  <si>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</si>
  <si>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</si>
  <si>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</si>
  <si>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</si>
  <si>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</si>
  <si>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簡易水道特別会計</t>
    <phoneticPr fontId="5"/>
  </si>
  <si>
    <t>法非適用企業</t>
    <phoneticPr fontId="5"/>
  </si>
  <si>
    <t>村有温泉特別会計</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</si>
  <si>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</si>
  <si>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</si>
  <si>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</si>
  <si>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</si>
  <si>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</si>
  <si>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</si>
  <si>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</si>
  <si>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</si>
  <si>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</si>
  <si>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</si>
  <si>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</si>
  <si>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</si>
  <si>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</si>
  <si>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</si>
  <si>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</si>
  <si>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</si>
  <si>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</si>
  <si>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</si>
  <si>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</si>
  <si>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</si>
  <si>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</si>
  <si>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</si>
  <si>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</si>
  <si>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</si>
  <si>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</si>
  <si>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</si>
  <si>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</si>
  <si>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</si>
  <si>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</si>
  <si>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</si>
  <si>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</si>
  <si>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</si>
  <si>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</si>
  <si>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</si>
  <si>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</si>
  <si>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</si>
  <si>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</si>
  <si>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</si>
  <si>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</si>
  <si>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</si>
  <si>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</si>
  <si>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</si>
  <si>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</si>
  <si>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</si>
  <si>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</si>
  <si>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</si>
  <si>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</si>
  <si>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</si>
  <si>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</si>
  <si>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</si>
  <si>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</si>
  <si>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</si>
  <si>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</si>
  <si>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</si>
  <si>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</si>
  <si>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</si>
  <si>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</si>
  <si>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</si>
  <si>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</si>
  <si>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</si>
  <si>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</si>
  <si>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</si>
  <si>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</si>
  <si>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</si>
  <si>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</si>
  <si>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</si>
  <si>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</si>
  <si>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</si>
  <si>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</si>
  <si>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</si>
  <si>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</si>
  <si>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</si>
  <si>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</si>
  <si>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</si>
  <si>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</si>
  <si>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</si>
  <si>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</si>
  <si>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</si>
  <si>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</si>
  <si>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</si>
  <si>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</si>
  <si>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</si>
  <si>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</si>
  <si>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</si>
  <si>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</si>
  <si>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</si>
  <si>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</si>
  <si>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</si>
  <si>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</si>
  <si>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</si>
  <si>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</si>
  <si>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</si>
  <si>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</si>
  <si>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</si>
  <si>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</si>
  <si>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</si>
  <si>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</si>
  <si>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</si>
  <si>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</si>
  <si>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</si>
  <si>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</si>
  <si>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</si>
  <si>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</si>
  <si>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</si>
  <si>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</si>
  <si>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</si>
  <si>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</si>
  <si>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</si>
  <si>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</si>
  <si>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</si>
  <si>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</si>
  <si>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</si>
  <si>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</si>
  <si>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</si>
  <si>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</si>
  <si>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</si>
  <si>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</si>
  <si>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</si>
  <si>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</si>
  <si>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</si>
  <si>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</si>
  <si>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</si>
  <si>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</si>
  <si>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</si>
  <si>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</si>
  <si>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</si>
  <si>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</si>
  <si>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</si>
  <si>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</si>
  <si>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</si>
  <si>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</si>
  <si>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</si>
  <si>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</si>
  <si>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</si>
  <si>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</si>
  <si>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</si>
  <si>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</si>
  <si>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</si>
  <si>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</si>
  <si>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</si>
  <si>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</si>
  <si>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</si>
  <si>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</si>
  <si>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</si>
  <si>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</si>
  <si>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</si>
  <si>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</si>
  <si>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</si>
  <si>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</si>
  <si>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</si>
  <si>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</si>
  <si>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</si>
  <si>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</si>
  <si>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</si>
  <si>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</si>
  <si>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</si>
  <si>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</si>
  <si>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</si>
  <si>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</si>
  <si>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</si>
  <si>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1.11</t>
  </si>
  <si>
    <t>▲ 1.74</t>
  </si>
  <si>
    <t>▲ 0.98</t>
  </si>
  <si>
    <t>水道事業会計</t>
  </si>
  <si>
    <t>一般会計</t>
  </si>
  <si>
    <t>介護保険事業特別会計</t>
  </si>
  <si>
    <t>国民健康保険事業特別会計</t>
  </si>
  <si>
    <t>公共下水道事業特別会計</t>
  </si>
  <si>
    <t>簡易水道特別会計</t>
  </si>
  <si>
    <t>農業集落排水事業特別会計</t>
  </si>
  <si>
    <t>宅地等造成特別会計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</si>
  <si>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</si>
  <si>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</si>
  <si>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</si>
  <si>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</si>
  <si>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</si>
  <si>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</si>
  <si>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</si>
  <si>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</si>
  <si>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</si>
  <si>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</si>
  <si>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</si>
  <si>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</si>
  <si>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</si>
  <si>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</si>
  <si>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</si>
  <si>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</si>
  <si>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</si>
  <si>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関川村自然環境管理公社</t>
    <rPh sb="0" eb="2">
      <t>セキカワ</t>
    </rPh>
    <rPh sb="2" eb="3">
      <t>ムラ</t>
    </rPh>
    <rPh sb="3" eb="5">
      <t>シゼン</t>
    </rPh>
    <rPh sb="5" eb="7">
      <t>カンキョウ</t>
    </rPh>
    <rPh sb="7" eb="9">
      <t>カンリ</t>
    </rPh>
    <rPh sb="9" eb="11">
      <t>コウシャ</t>
    </rPh>
    <phoneticPr fontId="2"/>
  </si>
  <si>
    <t>パワープラント関川</t>
    <rPh sb="7" eb="9">
      <t>セキカワ</t>
    </rPh>
    <phoneticPr fontId="2"/>
  </si>
  <si>
    <t>教育施設整備基金</t>
    <rPh sb="0" eb="2">
      <t>キョウイク</t>
    </rPh>
    <rPh sb="2" eb="4">
      <t>シセツ</t>
    </rPh>
    <rPh sb="4" eb="6">
      <t>セイビ</t>
    </rPh>
    <rPh sb="6" eb="8">
      <t>キキン</t>
    </rPh>
    <phoneticPr fontId="2"/>
  </si>
  <si>
    <t>むらづくり総合対策基金</t>
    <rPh sb="5" eb="7">
      <t>ソウゴウ</t>
    </rPh>
    <rPh sb="7" eb="9">
      <t>タイサク</t>
    </rPh>
    <rPh sb="9" eb="11">
      <t>キキン</t>
    </rPh>
    <phoneticPr fontId="2"/>
  </si>
  <si>
    <t>庁舎管理基金</t>
    <rPh sb="0" eb="2">
      <t>チョウシャ</t>
    </rPh>
    <rPh sb="2" eb="4">
      <t>カンリ</t>
    </rPh>
    <rPh sb="4" eb="6">
      <t>キキン</t>
    </rPh>
    <phoneticPr fontId="2"/>
  </si>
  <si>
    <t>環境衛生施設整備基金</t>
    <rPh sb="0" eb="2">
      <t>カンキョウ</t>
    </rPh>
    <rPh sb="2" eb="4">
      <t>エイセイ</t>
    </rPh>
    <rPh sb="4" eb="6">
      <t>シセツ</t>
    </rPh>
    <rPh sb="6" eb="8">
      <t>セイビ</t>
    </rPh>
    <rPh sb="8" eb="10">
      <t>キキン</t>
    </rPh>
    <phoneticPr fontId="2"/>
  </si>
  <si>
    <t>スキー場対策基金</t>
    <rPh sb="3" eb="4">
      <t>ジョウ</t>
    </rPh>
    <rPh sb="4" eb="6">
      <t>タイサク</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</si>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</sst>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c:ext xmlns:c16="http://schemas.microsoft.com/office/drawing/2014/chart" uri="{C3380CC4-5D6E-409C-BE32-E72D297353CC}">
              <c16:uniqueId val="{00000000-A5DF-4918-881D-DE863800EC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76461</c:v>
                </c:pt>
                <c:pt idx="1">
                  <c:v>125149</c:v>
                </c:pt>
                <c:pt idx="2">
                  <c:v>121635</c:v>
                </c:pt>
                <c:pt idx="3">
                  <c:v>127241</c:v>
                </c:pt>
                <c:pt idx="4">
                  <c:v>121148</c:v>
                </c:pt>
              </c:numCache>
            </c:numRef>
          </c:val>
          <c:smooth val="0"/>
          <c:extLst>
            <c:ext xmlns:c16="http://schemas.microsoft.com/office/drawing/2014/chart" uri="{C3380CC4-5D6E-409C-BE32-E72D297353CC}">
              <c16:uniqueId val="{00000001-A5DF-4918-881D-DE863800EC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5.27</c:v>
                </c:pt>
                <c:pt idx="1">
                  <c:v>3.91</c:v>
                </c:pt>
                <c:pt idx="2">
                  <c:v>2.98</c:v>
                </c:pt>
                <c:pt idx="3">
                  <c:v>4.3</c:v>
                </c:pt>
                <c:pt idx="4">
                  <c:v>4.5199999999999996</c:v>
                </c:pt>
              </c:numCache>
            </c:numRef>
          </c:val>
          <c:extLst>
            <c:ext xmlns:c16="http://schemas.microsoft.com/office/drawing/2014/chart" uri="{C3380CC4-5D6E-409C-BE32-E72D297353CC}">
              <c16:uniqueId val="{00000000-4DF5-40D0-8256-337EB2664A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22.57</c:v>
                </c:pt>
                <c:pt idx="1">
                  <c:v>23.66</c:v>
                </c:pt>
                <c:pt idx="2">
                  <c:v>24.85</c:v>
                </c:pt>
                <c:pt idx="3">
                  <c:v>23.25</c:v>
                </c:pt>
                <c:pt idx="4">
                  <c:v>21.57</c:v>
                </c:pt>
              </c:numCache>
            </c:numRef>
          </c:val>
          <c:extLst>
            <c:ext xmlns:c16="http://schemas.microsoft.com/office/drawing/2014/chart" uri="{C3380CC4-5D6E-409C-BE32-E72D297353CC}">
              <c16:uniqueId val="{00000001-4DF5-40D0-8256-337EB2664A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1.26</c:v>
                </c:pt>
                <c:pt idx="1">
                  <c:v>1.26</c:v>
                </c:pt>
                <c:pt idx="2">
                  <c:v>-1.1100000000000001</c:v>
                </c:pt>
                <c:pt idx="3">
                  <c:v>-1.74</c:v>
                </c:pt>
                <c:pt idx="4">
                  <c:v>-0.98</c:v>
                </c:pt>
              </c:numCache>
            </c:numRef>
          </c:val>
          <c:smooth val="0"/>
          <c:extLst>
            <c:ext xmlns:c16="http://schemas.microsoft.com/office/drawing/2014/chart" uri="{C3380CC4-5D6E-409C-BE32-E72D297353CC}">
              <c16:uniqueId val="{00000002-4DF5-40D0-8256-337EB2664A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c:v>
                </c:pt>
                <c:pt idx="4">
                  <c:v>#N/A</c:v>
                </c:pt>
                <c:pt idx="5">
                  <c:v>0.15</c:v>
                </c:pt>
                <c:pt idx="6">
                  <c:v>#N/A</c:v>
                </c:pt>
                <c:pt idx="7">
                  <c:v>0.13</c:v>
                </c:pt>
                <c:pt idx="8">
                  <c:v>#N/A</c:v>
                </c:pt>
                <c:pt idx="9">
                  <c:v>0.08</c:v>
                </c:pt>
              </c:numCache>
            </c:numRef>
          </c:val>
          <c:extLst>
            <c:ext xmlns:c16="http://schemas.microsoft.com/office/drawing/2014/chart" uri="{C3380CC4-5D6E-409C-BE32-E72D297353CC}">
              <c16:uniqueId val="{00000000-DAF3-4F36-9B63-F26F0A242C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F3-4F36-9B63-F26F0A242C60}"/>
            </c:ext>
          </c:extLst>
        </c:ser>
        <c:ser>
          <c:idx val="2"/>
          <c:order val="2"/>
          <c:tx>
            <c:strRef>
              <c:f>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2-DAF3-4F36-9B63-F26F0A242C6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7.0000000000000007E-2</c:v>
                </c:pt>
                <c:pt idx="4">
                  <c:v>#N/A</c:v>
                </c:pt>
                <c:pt idx="5">
                  <c:v>0.08</c:v>
                </c:pt>
                <c:pt idx="6">
                  <c:v>#N/A</c:v>
                </c:pt>
                <c:pt idx="7">
                  <c:v>0.13</c:v>
                </c:pt>
                <c:pt idx="8">
                  <c:v>#N/A</c:v>
                </c:pt>
                <c:pt idx="9">
                  <c:v>0.14000000000000001</c:v>
                </c:pt>
              </c:numCache>
            </c:numRef>
          </c:val>
          <c:extLst>
            <c:ext xmlns:c16="http://schemas.microsoft.com/office/drawing/2014/chart" uri="{C3380CC4-5D6E-409C-BE32-E72D297353CC}">
              <c16:uniqueId val="{00000003-DAF3-4F36-9B63-F26F0A242C60}"/>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0.12</c:v>
                </c:pt>
                <c:pt idx="4">
                  <c:v>#N/A</c:v>
                </c:pt>
                <c:pt idx="5">
                  <c:v>0.08</c:v>
                </c:pt>
                <c:pt idx="6">
                  <c:v>#N/A</c:v>
                </c:pt>
                <c:pt idx="7">
                  <c:v>0.14000000000000001</c:v>
                </c:pt>
                <c:pt idx="8">
                  <c:v>#N/A</c:v>
                </c:pt>
                <c:pt idx="9">
                  <c:v>0.15</c:v>
                </c:pt>
              </c:numCache>
            </c:numRef>
          </c:val>
          <c:extLst>
            <c:ext xmlns:c16="http://schemas.microsoft.com/office/drawing/2014/chart" uri="{C3380CC4-5D6E-409C-BE32-E72D297353CC}">
              <c16:uniqueId val="{00000004-DAF3-4F36-9B63-F26F0A242C6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0.24</c:v>
                </c:pt>
                <c:pt idx="4">
                  <c:v>#N/A</c:v>
                </c:pt>
                <c:pt idx="5">
                  <c:v>0.33</c:v>
                </c:pt>
                <c:pt idx="6">
                  <c:v>#N/A</c:v>
                </c:pt>
                <c:pt idx="7">
                  <c:v>0.39</c:v>
                </c:pt>
                <c:pt idx="8">
                  <c:v>#N/A</c:v>
                </c:pt>
                <c:pt idx="9">
                  <c:v>0.44</c:v>
                </c:pt>
              </c:numCache>
            </c:numRef>
          </c:val>
          <c:extLst>
            <c:ext xmlns:c16="http://schemas.microsoft.com/office/drawing/2014/chart" uri="{C3380CC4-5D6E-409C-BE32-E72D297353CC}">
              <c16:uniqueId val="{00000005-DAF3-4F36-9B63-F26F0A242C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2.38</c:v>
                </c:pt>
                <c:pt idx="2">
                  <c:v>#N/A</c:v>
                </c:pt>
                <c:pt idx="3">
                  <c:v>2.12</c:v>
                </c:pt>
                <c:pt idx="4">
                  <c:v>#N/A</c:v>
                </c:pt>
                <c:pt idx="5">
                  <c:v>2.2599999999999998</c:v>
                </c:pt>
                <c:pt idx="6">
                  <c:v>#N/A</c:v>
                </c:pt>
                <c:pt idx="7">
                  <c:v>2.58</c:v>
                </c:pt>
                <c:pt idx="8">
                  <c:v>#N/A</c:v>
                </c:pt>
                <c:pt idx="9">
                  <c:v>0.62</c:v>
                </c:pt>
              </c:numCache>
            </c:numRef>
          </c:val>
          <c:extLst>
            <c:ext xmlns:c16="http://schemas.microsoft.com/office/drawing/2014/chart" uri="{C3380CC4-5D6E-409C-BE32-E72D297353CC}">
              <c16:uniqueId val="{00000006-DAF3-4F36-9B63-F26F0A242C6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1.62</c:v>
                </c:pt>
                <c:pt idx="2">
                  <c:v>#N/A</c:v>
                </c:pt>
                <c:pt idx="3">
                  <c:v>1.67</c:v>
                </c:pt>
                <c:pt idx="4">
                  <c:v>#N/A</c:v>
                </c:pt>
                <c:pt idx="5">
                  <c:v>1.67</c:v>
                </c:pt>
                <c:pt idx="6">
                  <c:v>#N/A</c:v>
                </c:pt>
                <c:pt idx="7">
                  <c:v>1.28</c:v>
                </c:pt>
                <c:pt idx="8">
                  <c:v>#N/A</c:v>
                </c:pt>
                <c:pt idx="9">
                  <c:v>2.0099999999999998</c:v>
                </c:pt>
              </c:numCache>
            </c:numRef>
          </c:val>
          <c:extLst>
            <c:ext xmlns:c16="http://schemas.microsoft.com/office/drawing/2014/chart" uri="{C3380CC4-5D6E-409C-BE32-E72D297353CC}">
              <c16:uniqueId val="{00000007-DAF3-4F36-9B63-F26F0A242C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5.27</c:v>
                </c:pt>
                <c:pt idx="2">
                  <c:v>#N/A</c:v>
                </c:pt>
                <c:pt idx="3">
                  <c:v>3.9</c:v>
                </c:pt>
                <c:pt idx="4">
                  <c:v>#N/A</c:v>
                </c:pt>
                <c:pt idx="5">
                  <c:v>2.97</c:v>
                </c:pt>
                <c:pt idx="6">
                  <c:v>#N/A</c:v>
                </c:pt>
                <c:pt idx="7">
                  <c:v>4.3</c:v>
                </c:pt>
                <c:pt idx="8">
                  <c:v>#N/A</c:v>
                </c:pt>
                <c:pt idx="9">
                  <c:v>4.5199999999999996</c:v>
                </c:pt>
              </c:numCache>
            </c:numRef>
          </c:val>
          <c:extLst>
            <c:ext xmlns:c16="http://schemas.microsoft.com/office/drawing/2014/chart" uri="{C3380CC4-5D6E-409C-BE32-E72D297353CC}">
              <c16:uniqueId val="{00000008-DAF3-4F36-9B63-F26F0A242C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8.84</c:v>
                </c:pt>
                <c:pt idx="2">
                  <c:v>#N/A</c:v>
                </c:pt>
                <c:pt idx="3">
                  <c:v>7.85</c:v>
                </c:pt>
                <c:pt idx="4">
                  <c:v>#N/A</c:v>
                </c:pt>
                <c:pt idx="5">
                  <c:v>7.56</c:v>
                </c:pt>
                <c:pt idx="6">
                  <c:v>#N/A</c:v>
                </c:pt>
                <c:pt idx="7">
                  <c:v>6.83</c:v>
                </c:pt>
                <c:pt idx="8">
                  <c:v>#N/A</c:v>
                </c:pt>
                <c:pt idx="9">
                  <c:v>5.17</c:v>
                </c:pt>
              </c:numCache>
            </c:numRef>
          </c:val>
          <c:extLst>
            <c:ext xmlns:c16="http://schemas.microsoft.com/office/drawing/2014/chart" uri="{C3380CC4-5D6E-409C-BE32-E72D297353CC}">
              <c16:uniqueId val="{00000009-DAF3-4F36-9B63-F26F0A242C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649</c:v>
                </c:pt>
                <c:pt idx="5">
                  <c:v>680</c:v>
                </c:pt>
                <c:pt idx="8">
                  <c:v>656</c:v>
                </c:pt>
                <c:pt idx="11">
                  <c:v>631</c:v>
                </c:pt>
                <c:pt idx="14">
                  <c:v>633</c:v>
                </c:pt>
              </c:numCache>
            </c:numRef>
          </c:val>
          <c:extLst>
            <c:ext xmlns:c16="http://schemas.microsoft.com/office/drawing/2014/chart" uri="{C3380CC4-5D6E-409C-BE32-E72D297353CC}">
              <c16:uniqueId val="{00000000-0546-462D-BC08-1DCE5629F5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46-462D-BC08-1DCE5629F5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8</c:v>
                </c:pt>
                <c:pt idx="9">
                  <c:v>5</c:v>
                </c:pt>
                <c:pt idx="12">
                  <c:v>3</c:v>
                </c:pt>
              </c:numCache>
            </c:numRef>
          </c:val>
          <c:extLst>
            <c:ext xmlns:c16="http://schemas.microsoft.com/office/drawing/2014/chart" uri="{C3380CC4-5D6E-409C-BE32-E72D297353CC}">
              <c16:uniqueId val="{00000002-0546-462D-BC08-1DCE5629F5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31</c:v>
                </c:pt>
                <c:pt idx="12">
                  <c:v>43</c:v>
                </c:pt>
              </c:numCache>
            </c:numRef>
          </c:val>
          <c:extLst>
            <c:ext xmlns:c16="http://schemas.microsoft.com/office/drawing/2014/chart" uri="{C3380CC4-5D6E-409C-BE32-E72D297353CC}">
              <c16:uniqueId val="{00000003-0546-462D-BC08-1DCE5629F5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306</c:v>
                </c:pt>
                <c:pt idx="3">
                  <c:v>275</c:v>
                </c:pt>
                <c:pt idx="6">
                  <c:v>284</c:v>
                </c:pt>
                <c:pt idx="9">
                  <c:v>288</c:v>
                </c:pt>
                <c:pt idx="12">
                  <c:v>298</c:v>
                </c:pt>
              </c:numCache>
            </c:numRef>
          </c:val>
          <c:extLst>
            <c:ext xmlns:c16="http://schemas.microsoft.com/office/drawing/2014/chart" uri="{C3380CC4-5D6E-409C-BE32-E72D297353CC}">
              <c16:uniqueId val="{00000004-0546-462D-BC08-1DCE5629F5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46-462D-BC08-1DCE5629F5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46-462D-BC08-1DCE5629F5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566</c:v>
                </c:pt>
                <c:pt idx="3">
                  <c:v>609</c:v>
                </c:pt>
                <c:pt idx="6">
                  <c:v>573</c:v>
                </c:pt>
                <c:pt idx="9">
                  <c:v>543</c:v>
                </c:pt>
                <c:pt idx="12">
                  <c:v>547</c:v>
                </c:pt>
              </c:numCache>
            </c:numRef>
          </c:val>
          <c:extLst>
            <c:ext xmlns:c16="http://schemas.microsoft.com/office/drawing/2014/chart" uri="{C3380CC4-5D6E-409C-BE32-E72D297353CC}">
              <c16:uniqueId val="{00000007-0546-462D-BC08-1DCE5629F5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238</c:v>
                </c:pt>
                <c:pt idx="2">
                  <c:v>#N/A</c:v>
                </c:pt>
                <c:pt idx="3">
                  <c:v>#N/A</c:v>
                </c:pt>
                <c:pt idx="4">
                  <c:v>217</c:v>
                </c:pt>
                <c:pt idx="5">
                  <c:v>#N/A</c:v>
                </c:pt>
                <c:pt idx="6">
                  <c:v>#N/A</c:v>
                </c:pt>
                <c:pt idx="7">
                  <c:v>209</c:v>
                </c:pt>
                <c:pt idx="8">
                  <c:v>#N/A</c:v>
                </c:pt>
                <c:pt idx="9">
                  <c:v>#N/A</c:v>
                </c:pt>
                <c:pt idx="10">
                  <c:v>236</c:v>
                </c:pt>
                <c:pt idx="11">
                  <c:v>#N/A</c:v>
                </c:pt>
                <c:pt idx="12">
                  <c:v>#N/A</c:v>
                </c:pt>
                <c:pt idx="13">
                  <c:v>258</c:v>
                </c:pt>
                <c:pt idx="14">
                  <c:v>#N/A</c:v>
                </c:pt>
              </c:numCache>
            </c:numRef>
          </c:val>
          <c:smooth val="0"/>
          <c:extLst>
            <c:ext xmlns:c16="http://schemas.microsoft.com/office/drawing/2014/chart" uri="{C3380CC4-5D6E-409C-BE32-E72D297353CC}">
              <c16:uniqueId val="{00000008-0546-462D-BC08-1DCE5629F5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6773</c:v>
                </c:pt>
                <c:pt idx="5">
                  <c:v>6671</c:v>
                </c:pt>
                <c:pt idx="8">
                  <c:v>6515</c:v>
                </c:pt>
                <c:pt idx="11">
                  <c:v>6469</c:v>
                </c:pt>
                <c:pt idx="14">
                  <c:v>6416</c:v>
                </c:pt>
              </c:numCache>
            </c:numRef>
          </c:val>
          <c:extLst>
            <c:ext xmlns:c16="http://schemas.microsoft.com/office/drawing/2014/chart" uri="{C3380CC4-5D6E-409C-BE32-E72D297353CC}">
              <c16:uniqueId val="{00000000-1DA7-4E8C-A22E-BA3B1A6034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c:v>
                </c:pt>
                <c:pt idx="5">
                  <c:v>73</c:v>
                </c:pt>
                <c:pt idx="8">
                  <c:v>60</c:v>
                </c:pt>
                <c:pt idx="11">
                  <c:v>59</c:v>
                </c:pt>
                <c:pt idx="14">
                  <c:v>83</c:v>
                </c:pt>
              </c:numCache>
            </c:numRef>
          </c:val>
          <c:extLst>
            <c:ext xmlns:c16="http://schemas.microsoft.com/office/drawing/2014/chart" uri="{C3380CC4-5D6E-409C-BE32-E72D297353CC}">
              <c16:uniqueId val="{00000001-1DA7-4E8C-A22E-BA3B1A6034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1855</c:v>
                </c:pt>
                <c:pt idx="5">
                  <c:v>2064</c:v>
                </c:pt>
                <c:pt idx="8">
                  <c:v>2032</c:v>
                </c:pt>
                <c:pt idx="11">
                  <c:v>1828</c:v>
                </c:pt>
                <c:pt idx="14">
                  <c:v>1714</c:v>
                </c:pt>
              </c:numCache>
            </c:numRef>
          </c:val>
          <c:extLst>
            <c:ext xmlns:c16="http://schemas.microsoft.com/office/drawing/2014/chart" uri="{C3380CC4-5D6E-409C-BE32-E72D297353CC}">
              <c16:uniqueId val="{00000002-1DA7-4E8C-A22E-BA3B1A6034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A7-4E8C-A22E-BA3B1A6034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A7-4E8C-A22E-BA3B1A6034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7-4E8C-A22E-BA3B1A6034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1033</c:v>
                </c:pt>
                <c:pt idx="3">
                  <c:v>1003</c:v>
                </c:pt>
                <c:pt idx="6">
                  <c:v>1010</c:v>
                </c:pt>
                <c:pt idx="9">
                  <c:v>958</c:v>
                </c:pt>
                <c:pt idx="12">
                  <c:v>944</c:v>
                </c:pt>
              </c:numCache>
            </c:numRef>
          </c:val>
          <c:extLst>
            <c:ext xmlns:c16="http://schemas.microsoft.com/office/drawing/2014/chart" uri="{C3380CC4-5D6E-409C-BE32-E72D297353CC}">
              <c16:uniqueId val="{00000006-1DA7-4E8C-A22E-BA3B1A6034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c:v>
                </c:pt>
                <c:pt idx="3">
                  <c:v>7</c:v>
                </c:pt>
                <c:pt idx="6">
                  <c:v>16</c:v>
                </c:pt>
                <c:pt idx="9">
                  <c:v>72</c:v>
                </c:pt>
                <c:pt idx="12">
                  <c:v>74</c:v>
                </c:pt>
              </c:numCache>
            </c:numRef>
          </c:val>
          <c:extLst>
            <c:ext xmlns:c16="http://schemas.microsoft.com/office/drawing/2014/chart" uri="{C3380CC4-5D6E-409C-BE32-E72D297353CC}">
              <c16:uniqueId val="{00000007-1DA7-4E8C-A22E-BA3B1A6034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2823</c:v>
                </c:pt>
                <c:pt idx="3">
                  <c:v>2730</c:v>
                </c:pt>
                <c:pt idx="6">
                  <c:v>2763</c:v>
                </c:pt>
                <c:pt idx="9">
                  <c:v>2700</c:v>
                </c:pt>
                <c:pt idx="12">
                  <c:v>2730</c:v>
                </c:pt>
              </c:numCache>
            </c:numRef>
          </c:val>
          <c:extLst>
            <c:ext xmlns:c16="http://schemas.microsoft.com/office/drawing/2014/chart" uri="{C3380CC4-5D6E-409C-BE32-E72D297353CC}">
              <c16:uniqueId val="{00000008-1DA7-4E8C-A22E-BA3B1A6034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370</c:v>
                </c:pt>
                <c:pt idx="3">
                  <c:v>497</c:v>
                </c:pt>
                <c:pt idx="6">
                  <c:v>438</c:v>
                </c:pt>
                <c:pt idx="9">
                  <c:v>477</c:v>
                </c:pt>
                <c:pt idx="12">
                  <c:v>336</c:v>
                </c:pt>
              </c:numCache>
            </c:numRef>
          </c:val>
          <c:extLst>
            <c:ext xmlns:c16="http://schemas.microsoft.com/office/drawing/2014/chart" uri="{C3380CC4-5D6E-409C-BE32-E72D297353CC}">
              <c16:uniqueId val="{00000009-1DA7-4E8C-A22E-BA3B1A6034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5222</c:v>
                </c:pt>
                <c:pt idx="3">
                  <c:v>5195</c:v>
                </c:pt>
                <c:pt idx="6">
                  <c:v>5216</c:v>
                </c:pt>
                <c:pt idx="9">
                  <c:v>5245</c:v>
                </c:pt>
                <c:pt idx="12">
                  <c:v>5311</c:v>
                </c:pt>
              </c:numCache>
            </c:numRef>
          </c:val>
          <c:extLst>
            <c:ext xmlns:c16="http://schemas.microsoft.com/office/drawing/2014/chart" uri="{C3380CC4-5D6E-409C-BE32-E72D297353CC}">
              <c16:uniqueId val="{0000000A-1DA7-4E8C-A22E-BA3B1A6034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755</c:v>
                </c:pt>
                <c:pt idx="2">
                  <c:v>#N/A</c:v>
                </c:pt>
                <c:pt idx="3">
                  <c:v>#N/A</c:v>
                </c:pt>
                <c:pt idx="4">
                  <c:v>624</c:v>
                </c:pt>
                <c:pt idx="5">
                  <c:v>#N/A</c:v>
                </c:pt>
                <c:pt idx="6">
                  <c:v>#N/A</c:v>
                </c:pt>
                <c:pt idx="7">
                  <c:v>836</c:v>
                </c:pt>
                <c:pt idx="8">
                  <c:v>#N/A</c:v>
                </c:pt>
                <c:pt idx="9">
                  <c:v>#N/A</c:v>
                </c:pt>
                <c:pt idx="10">
                  <c:v>1097</c:v>
                </c:pt>
                <c:pt idx="11">
                  <c:v>#N/A</c:v>
                </c:pt>
                <c:pt idx="12">
                  <c:v>#N/A</c:v>
                </c:pt>
                <c:pt idx="13">
                  <c:v>1183</c:v>
                </c:pt>
                <c:pt idx="14">
                  <c:v>#N/A</c:v>
                </c:pt>
              </c:numCache>
            </c:numRef>
          </c:val>
          <c:smooth val="0"/>
          <c:extLst>
            <c:ext xmlns:c16="http://schemas.microsoft.com/office/drawing/2014/chart" uri="{C3380CC4-5D6E-409C-BE32-E72D297353CC}">
              <c16:uniqueId val="{0000000B-1DA7-4E8C-A22E-BA3B1A6034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798</c:v>
                </c:pt>
                <c:pt idx="1">
                  <c:v>709</c:v>
                </c:pt>
                <c:pt idx="2">
                  <c:v>669</c:v>
                </c:pt>
              </c:numCache>
            </c:numRef>
          </c:val>
          <c:extLst>
            <c:ext xmlns:c16="http://schemas.microsoft.com/office/drawing/2014/chart" uri="{C3380CC4-5D6E-409C-BE32-E72D297353CC}">
              <c16:uniqueId val="{00000000-DCE4-4EFD-B802-2E0E8B766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DCE4-4EFD-B802-2E0E8B766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922</c:v>
                </c:pt>
                <c:pt idx="1">
                  <c:v>758</c:v>
                </c:pt>
                <c:pt idx="2">
                  <c:v>689</c:v>
                </c:pt>
              </c:numCache>
            </c:numRef>
          </c:val>
          <c:extLst>
            <c:ext xmlns:c16="http://schemas.microsoft.com/office/drawing/2014/chart" uri="{C3380CC4-5D6E-409C-BE32-E72D297353CC}">
              <c16:uniqueId val="{00000002-DCE4-4EFD-B802-2E0E8B7664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5,653
5,629
299.61
4,930,579
4,755,012
140,351
3,103,983
5,217,113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前年度よりも</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ポイント上昇したが、人口減少や高齢化に伴う村税等の自主財源の伸び悩みによって、全国平均及び県内平均よりも下回っている。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厳しい財政状況を踏まえ、事業の見直しを行い財政基盤の安定化を図る。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これは、地方債残高の増加に伴う起債償還や下水道会計等への繰出金における経常経費が増加しているためである。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引き続き、事業の見直しを行い経常経費の削減を図る。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7249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724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1108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64</xdr:row>
      <xdr:rowOff>23283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110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地域コミュニティや集落が川沿いに点在していることなどから、公共施設が比較的多くあり、類似団体に比べ高い水準になっている。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また、常備消防運営、ごみ処理、し尿処理などの業務を近隣市に委託しているので、決算額が大きくなっている。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155880</xdr:rowOff>
    </xdr:from>
    <xdr:to>
      <xdr:col>23</xdr:col>
      <xdr:colOff>133350</xdr:colOff>
      <xdr:row>85</xdr:row>
      <xdr:rowOff>7889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557680"/>
          <a:ext cx="8382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80713</xdr:rowOff>
    </xdr:from>
    <xdr:to>
      <xdr:col>19</xdr:col>
      <xdr:colOff>133350</xdr:colOff>
      <xdr:row>84</xdr:row>
      <xdr:rowOff>155880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82513"/>
          <a:ext cx="8890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27079</xdr:rowOff>
    </xdr:from>
    <xdr:to>
      <xdr:col>15</xdr:col>
      <xdr:colOff>82550</xdr:colOff>
      <xdr:row>84</xdr:row>
      <xdr:rowOff>80713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28879"/>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18906</xdr:rowOff>
    </xdr:from>
    <xdr:to>
      <xdr:col>11</xdr:col>
      <xdr:colOff>31750</xdr:colOff>
      <xdr:row>84</xdr:row>
      <xdr:rowOff>27079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20706"/>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126277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140059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128539</xdr:rowOff>
    </xdr:from>
    <xdr:to>
      <xdr:col>23</xdr:col>
      <xdr:colOff>184150</xdr:colOff>
      <xdr:row>85</xdr:row>
      <xdr:rowOff>58689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100616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50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105080</xdr:rowOff>
    </xdr:from>
    <xdr:to>
      <xdr:col>19</xdr:col>
      <xdr:colOff>184150</xdr:colOff>
      <xdr:row>85</xdr:row>
      <xdr:rowOff>35230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5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20007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59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29913</xdr:rowOff>
    </xdr:from>
    <xdr:to>
      <xdr:col>15</xdr:col>
      <xdr:colOff>133350</xdr:colOff>
      <xdr:row>84</xdr:row>
      <xdr:rowOff>131513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116290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51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147729</xdr:rowOff>
    </xdr:from>
    <xdr:to>
      <xdr:col>11</xdr:col>
      <xdr:colOff>82550</xdr:colOff>
      <xdr:row>84</xdr:row>
      <xdr:rowOff>77879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62656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139556</xdr:rowOff>
    </xdr:from>
    <xdr:to>
      <xdr:col>7</xdr:col>
      <xdr:colOff>31750</xdr:colOff>
      <xdr:row>84</xdr:row>
      <xdr:rowOff>69706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54483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76905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0955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76905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285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141111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8945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81</xdr:row>
      <xdr:rowOff>154516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8945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68032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退職者の不補充策を実施し職員数の削減を行ってきたが、地理的条件により公共施設が多く、類似団体と比べ多くなっている。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定員適正化計画に基づき、事務事業の改善、効率化とあわせ適正な定員管理に努める。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114554</xdr:rowOff>
    </xdr:from>
    <xdr:to>
      <xdr:col>81</xdr:col>
      <xdr:colOff>44450</xdr:colOff>
      <xdr:row>61</xdr:row>
      <xdr:rowOff>144113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73004"/>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114554</xdr:rowOff>
    </xdr:from>
    <xdr:to>
      <xdr:col>77</xdr:col>
      <xdr:colOff>44450</xdr:colOff>
      <xdr:row>61</xdr:row>
      <xdr:rowOff>121190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57300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98266</xdr:rowOff>
    </xdr:from>
    <xdr:to>
      <xdr:col>72</xdr:col>
      <xdr:colOff>203200</xdr:colOff>
      <xdr:row>61</xdr:row>
      <xdr:rowOff>121190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5671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66294</xdr:rowOff>
    </xdr:from>
    <xdr:to>
      <xdr:col>68</xdr:col>
      <xdr:colOff>152400</xdr:colOff>
      <xdr:row>61</xdr:row>
      <xdr:rowOff>98266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2474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102538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127271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93313</xdr:rowOff>
    </xdr:from>
    <xdr:to>
      <xdr:col>81</xdr:col>
      <xdr:colOff>95250</xdr:colOff>
      <xdr:row>62</xdr:row>
      <xdr:rowOff>23463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65390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63754</xdr:rowOff>
    </xdr:from>
    <xdr:to>
      <xdr:col>77</xdr:col>
      <xdr:colOff>95250</xdr:colOff>
      <xdr:row>61</xdr:row>
      <xdr:rowOff>165354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70390</xdr:rowOff>
    </xdr:from>
    <xdr:to>
      <xdr:col>73</xdr:col>
      <xdr:colOff>44450</xdr:colOff>
      <xdr:row>62</xdr:row>
      <xdr:rowOff>540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156767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1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47466</xdr:rowOff>
    </xdr:from>
    <xdr:to>
      <xdr:col>68</xdr:col>
      <xdr:colOff>203200</xdr:colOff>
      <xdr:row>61</xdr:row>
      <xdr:rowOff>149066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133843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9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年度までは公債費が増加し、比率も上昇することが見込まれる。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今後は、適切な地方債発行により負担軽減を図る。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129286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158242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008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これは、大規模な県営圃場整備事業負担金や病院新築補助金の財源として発行した地方債が増加していること、また、財源不足のため財政調整基金</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万円を取り崩したことなどが要因となっている。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今後も適切な地方債の発行や基金の積み立てなどにより、将来負担比率の低下に努める。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7916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318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59521</xdr:rowOff>
    </xdr:from>
    <xdr:to>
      <xdr:col>77</xdr:col>
      <xdr:colOff>44450</xdr:colOff>
      <xdr:row>15</xdr:row>
      <xdr:rowOff>160062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31271"/>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155363</xdr:rowOff>
    </xdr:from>
    <xdr:to>
      <xdr:col>72</xdr:col>
      <xdr:colOff>203200</xdr:colOff>
      <xdr:row>15</xdr:row>
      <xdr:rowOff>59521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55663"/>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155363</xdr:rowOff>
    </xdr:from>
    <xdr:to>
      <xdr:col>68</xdr:col>
      <xdr:colOff>152400</xdr:colOff>
      <xdr:row>15</xdr:row>
      <xdr:rowOff>35391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55663"/>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128566</xdr:rowOff>
    </xdr:from>
    <xdr:to>
      <xdr:col>81</xdr:col>
      <xdr:colOff>95250</xdr:colOff>
      <xdr:row>16</xdr:row>
      <xdr:rowOff>58716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100643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8721</xdr:rowOff>
    </xdr:from>
    <xdr:to>
      <xdr:col>73</xdr:col>
      <xdr:colOff>44450</xdr:colOff>
      <xdr:row>15</xdr:row>
      <xdr:rowOff>110321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95098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104563</xdr:rowOff>
    </xdr:from>
    <xdr:to>
      <xdr:col>68</xdr:col>
      <xdr:colOff>203200</xdr:colOff>
      <xdr:row>15</xdr:row>
      <xdr:rowOff>34713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19490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156041</xdr:rowOff>
    </xdr:from>
    <xdr:to>
      <xdr:col>64</xdr:col>
      <xdr:colOff>152400</xdr:colOff>
      <xdr:row>15</xdr:row>
      <xdr:rowOff>86191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70968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5,653
5,629
299.61
4,930,579
4,755,012
140,351
3,103,983
5,217,113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当村は、職員数は多いがラスパイレス指数が低いため、かなり低い水準となっている。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今後も適正な定員管理と給与の適正化に努める。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類似団体よりも高い水準で推移している。これは、広域合併により一部事務組合が解散し、単独ではできない消防、ごみ処理等を村上市に事務委託しているためである。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また、地理的条件から公共施設が多く高水準となっているため、今後は各種委託料や事業の見直しをすすめ、全体的なコスト削減に務める。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xdr:rowOff>
    </xdr:from>
    <xdr:to>
      <xdr:col>82</xdr:col>
      <xdr:colOff>107950</xdr:colOff>
      <xdr:row>18</xdr:row>
      <xdr:rowOff>55154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955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141696</xdr:rowOff>
    </xdr:from>
    <xdr:to>
      <xdr:col>78</xdr:col>
      <xdr:colOff>69850</xdr:colOff>
      <xdr:row>18</xdr:row>
      <xdr:rowOff>9434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56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156391</xdr:rowOff>
    </xdr:from>
    <xdr:to>
      <xdr:col>73</xdr:col>
      <xdr:colOff>180975</xdr:colOff>
      <xdr:row>17</xdr:row>
      <xdr:rowOff>141696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959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156391</xdr:rowOff>
    </xdr:from>
    <xdr:to>
      <xdr:col>69</xdr:col>
      <xdr:colOff>92075</xdr:colOff>
      <xdr:row>17</xdr:row>
      <xdr:rowOff>56787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95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160218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xdr:rowOff>
    </xdr:from>
    <xdr:to>
      <xdr:col>82</xdr:col>
      <xdr:colOff>158750</xdr:colOff>
      <xdr:row>18</xdr:row>
      <xdr:rowOff>105954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147881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130084</xdr:rowOff>
    </xdr:from>
    <xdr:to>
      <xdr:col>78</xdr:col>
      <xdr:colOff>120650</xdr:colOff>
      <xdr:row>18</xdr:row>
      <xdr:rowOff>60234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45011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3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90896</xdr:rowOff>
    </xdr:from>
    <xdr:to>
      <xdr:col>74</xdr:col>
      <xdr:colOff>31750</xdr:colOff>
      <xdr:row>18</xdr:row>
      <xdr:rowOff>21046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5823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105591</xdr:rowOff>
    </xdr:from>
    <xdr:to>
      <xdr:col>69</xdr:col>
      <xdr:colOff>142875</xdr:colOff>
      <xdr:row>17</xdr:row>
      <xdr:rowOff>35741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20518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5987</xdr:rowOff>
    </xdr:from>
    <xdr:to>
      <xdr:col>65</xdr:col>
      <xdr:colOff>53975</xdr:colOff>
      <xdr:row>17</xdr:row>
      <xdr:rowOff>107587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92364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今後は社会保障費が増加し、扶助費の割合も増加することが見込まれるため、各種計画に基づいた事業の効率化を図り、その抑制と適正化を図る。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高水準が続く要因として、村内全域の下水道整備を実施したことによる特別会計への繰出金が増加しているためである。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今後も公債費の財源繰出が継続するため、高水準での推移が見込まれるが、特別会計においてもコスト削減に努め、普通会計の負担抑制に努める。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113284</xdr:rowOff>
    </xdr:from>
    <xdr:to>
      <xdr:col>82</xdr:col>
      <xdr:colOff>107950</xdr:colOff>
      <xdr:row>58</xdr:row>
      <xdr:rowOff>163576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573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113284</xdr:rowOff>
    </xdr:from>
    <xdr:to>
      <xdr:col>78</xdr:col>
      <xdr:colOff>69850</xdr:colOff>
      <xdr:row>59</xdr:row>
      <xdr:rowOff>33274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057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94996</xdr:rowOff>
    </xdr:from>
    <xdr:to>
      <xdr:col>73</xdr:col>
      <xdr:colOff>180975</xdr:colOff>
      <xdr:row>59</xdr:row>
      <xdr:rowOff>33274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94996</xdr:rowOff>
    </xdr:from>
    <xdr:to>
      <xdr:col>69</xdr:col>
      <xdr:colOff>92075</xdr:colOff>
      <xdr:row>59</xdr:row>
      <xdr:rowOff>28702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0390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112776</xdr:rowOff>
    </xdr:from>
    <xdr:to>
      <xdr:col>82</xdr:col>
      <xdr:colOff>158750</xdr:colOff>
      <xdr:row>59</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84853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62484</xdr:rowOff>
    </xdr:from>
    <xdr:to>
      <xdr:col>78</xdr:col>
      <xdr:colOff>120650</xdr:colOff>
      <xdr:row>58</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148861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9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153924</xdr:rowOff>
    </xdr:from>
    <xdr:to>
      <xdr:col>74</xdr:col>
      <xdr:colOff>31750</xdr:colOff>
      <xdr:row>59</xdr:row>
      <xdr:rowOff>84074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68851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44196</xdr:rowOff>
    </xdr:from>
    <xdr:to>
      <xdr:col>69</xdr:col>
      <xdr:colOff>142875</xdr:colOff>
      <xdr:row>58</xdr:row>
      <xdr:rowOff>145796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130573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149352</xdr:rowOff>
    </xdr:from>
    <xdr:to>
      <xdr:col>65</xdr:col>
      <xdr:colOff>53975</xdr:colOff>
      <xdr:row>59</xdr:row>
      <xdr:rowOff>79502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64279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一部事務組合が広域合併により解散し、消防やごみ処理運営の負担金が物件費（委託料）として支出していることから低い水準となっている。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今後も補助費等については、適切な執行に努め抑制を図る。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42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公債費の増加が見込まれ、大規模な県営圃場整備事業負担金の財源である地方債残高が増加していることから、事業の緊急性、必要性を的確に把握し、計画的に起債事業を実施することで公債費の抑制を図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44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77</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55390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その他（繰出金）の高水準により、公債費以外において比率が高くなっている。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474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76</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365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73657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126001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169184</xdr:rowOff>
    </xdr:from>
    <xdr:to>
      <xdr:col>29</xdr:col>
      <xdr:colOff>127000</xdr:colOff>
      <xdr:row>18</xdr:row>
      <xdr:rowOff>10344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31459"/>
          <a:ext cx="6477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166571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2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169184</xdr:rowOff>
    </xdr:from>
    <xdr:to>
      <xdr:col>26</xdr:col>
      <xdr:colOff>50800</xdr:colOff>
      <xdr:row>18</xdr:row>
      <xdr:rowOff>38535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1459"/>
          <a:ext cx="698500" cy="4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169020</xdr:rowOff>
    </xdr:from>
    <xdr:to>
      <xdr:col>22</xdr:col>
      <xdr:colOff>114300</xdr:colOff>
      <xdr:row>18</xdr:row>
      <xdr:rowOff>38535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31295"/>
          <a:ext cx="698500" cy="4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169020</xdr:rowOff>
    </xdr:from>
    <xdr:to>
      <xdr:col>18</xdr:col>
      <xdr:colOff>177800</xdr:colOff>
      <xdr:row>18</xdr:row>
      <xdr:rowOff>85407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1295"/>
          <a:ext cx="698500" cy="8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130994</xdr:rowOff>
    </xdr:from>
    <xdr:to>
      <xdr:col>29</xdr:col>
      <xdr:colOff>177800</xdr:colOff>
      <xdr:row>18</xdr:row>
      <xdr:rowOff>61144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147521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118384</xdr:rowOff>
    </xdr:from>
    <xdr:to>
      <xdr:col>26</xdr:col>
      <xdr:colOff>101600</xdr:colOff>
      <xdr:row>18</xdr:row>
      <xdr:rowOff>48534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58711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4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159185</xdr:rowOff>
    </xdr:from>
    <xdr:to>
      <xdr:col>22</xdr:col>
      <xdr:colOff>165100</xdr:colOff>
      <xdr:row>18</xdr:row>
      <xdr:rowOff>89335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99512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9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118220</xdr:rowOff>
    </xdr:from>
    <xdr:to>
      <xdr:col>19</xdr:col>
      <xdr:colOff>38100</xdr:colOff>
      <xdr:row>18</xdr:row>
      <xdr:rowOff>48370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33147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34607</xdr:rowOff>
    </xdr:from>
    <xdr:to>
      <xdr:col>15</xdr:col>
      <xdr:colOff>101600</xdr:colOff>
      <xdr:row>18</xdr:row>
      <xdr:rowOff>136207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41199</xdr:rowOff>
    </xdr:from>
    <xdr:to>
      <xdr:col>29</xdr:col>
      <xdr:colOff>127000</xdr:colOff>
      <xdr:row>34</xdr:row>
      <xdr:rowOff>137897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08649"/>
          <a:ext cx="647700" cy="9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137897</xdr:rowOff>
    </xdr:from>
    <xdr:to>
      <xdr:col>26</xdr:col>
      <xdr:colOff>50800</xdr:colOff>
      <xdr:row>34</xdr:row>
      <xdr:rowOff>231908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05347"/>
          <a:ext cx="698500" cy="9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225527</xdr:rowOff>
    </xdr:from>
    <xdr:to>
      <xdr:col>22</xdr:col>
      <xdr:colOff>114300</xdr:colOff>
      <xdr:row>34</xdr:row>
      <xdr:rowOff>231908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92977"/>
          <a:ext cx="698500" cy="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176397</xdr:rowOff>
    </xdr:from>
    <xdr:to>
      <xdr:col>18</xdr:col>
      <xdr:colOff>177800</xdr:colOff>
      <xdr:row>34</xdr:row>
      <xdr:rowOff>225527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43847"/>
          <a:ext cx="698500" cy="4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278134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4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246111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333299</xdr:rowOff>
    </xdr:from>
    <xdr:to>
      <xdr:col>29</xdr:col>
      <xdr:colOff>177800</xdr:colOff>
      <xdr:row>34</xdr:row>
      <xdr:rowOff>91999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5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178376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0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87097</xdr:rowOff>
    </xdr:from>
    <xdr:to>
      <xdr:col>26</xdr:col>
      <xdr:colOff>101600</xdr:colOff>
      <xdr:row>34</xdr:row>
      <xdr:rowOff>188697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5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198874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2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181108</xdr:rowOff>
    </xdr:from>
    <xdr:to>
      <xdr:col>22</xdr:col>
      <xdr:colOff>165100</xdr:colOff>
      <xdr:row>34</xdr:row>
      <xdr:rowOff>282708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292885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174727</xdr:rowOff>
    </xdr:from>
    <xdr:to>
      <xdr:col>19</xdr:col>
      <xdr:colOff>38100</xdr:colOff>
      <xdr:row>34</xdr:row>
      <xdr:rowOff>276327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286504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125597</xdr:rowOff>
    </xdr:from>
    <xdr:to>
      <xdr:col>15</xdr:col>
      <xdr:colOff>101600</xdr:colOff>
      <xdr:row>34</xdr:row>
      <xdr:rowOff>227197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237374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6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5,653
5,629
299.61
4,930,579
4,755,012
140,351
3,103,983
5,217,113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136340</xdr:rowOff>
    </xdr:from>
    <xdr:to>
      <xdr:col>24</xdr:col>
      <xdr:colOff>63500</xdr:colOff>
      <xdr:row>35</xdr:row>
      <xdr:rowOff>143312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7090"/>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143312</xdr:rowOff>
    </xdr:from>
    <xdr:to>
      <xdr:col>19</xdr:col>
      <xdr:colOff>177800</xdr:colOff>
      <xdr:row>35</xdr:row>
      <xdr:rowOff>168008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4062"/>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168008</xdr:rowOff>
    </xdr:from>
    <xdr:to>
      <xdr:col>15</xdr:col>
      <xdr:colOff>50800</xdr:colOff>
      <xdr:row>36</xdr:row>
      <xdr:rowOff>26063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8758"/>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26063</xdr:rowOff>
    </xdr:from>
    <xdr:to>
      <xdr:col>10</xdr:col>
      <xdr:colOff>114300</xdr:colOff>
      <xdr:row>36</xdr:row>
      <xdr:rowOff>35512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8263"/>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108417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92512</xdr:rowOff>
    </xdr:from>
    <xdr:to>
      <xdr:col>20</xdr:col>
      <xdr:colOff>38100</xdr:colOff>
      <xdr:row>36</xdr:row>
      <xdr:rowOff>22662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39189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117208</xdr:rowOff>
    </xdr:from>
    <xdr:to>
      <xdr:col>15</xdr:col>
      <xdr:colOff>101600</xdr:colOff>
      <xdr:row>36</xdr:row>
      <xdr:rowOff>47358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63885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146713</xdr:rowOff>
    </xdr:from>
    <xdr:to>
      <xdr:col>10</xdr:col>
      <xdr:colOff>165100</xdr:colOff>
      <xdr:row>36</xdr:row>
      <xdr:rowOff>76863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156162</xdr:rowOff>
    </xdr:from>
    <xdr:to>
      <xdr:col>6</xdr:col>
      <xdr:colOff>38100</xdr:colOff>
      <xdr:row>36</xdr:row>
      <xdr:rowOff>86312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77439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4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11726</xdr:rowOff>
    </xdr:from>
    <xdr:to>
      <xdr:col>24</xdr:col>
      <xdr:colOff>63500</xdr:colOff>
      <xdr:row>56</xdr:row>
      <xdr:rowOff>33861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12926"/>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33861</xdr:rowOff>
    </xdr:from>
    <xdr:to>
      <xdr:col>19</xdr:col>
      <xdr:colOff>177800</xdr:colOff>
      <xdr:row>56</xdr:row>
      <xdr:rowOff>66607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35061"/>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66607</xdr:rowOff>
    </xdr:from>
    <xdr:to>
      <xdr:col>15</xdr:col>
      <xdr:colOff>50800</xdr:colOff>
      <xdr:row>56</xdr:row>
      <xdr:rowOff>107562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667807"/>
          <a:ext cx="8890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107562</xdr:rowOff>
    </xdr:from>
    <xdr:to>
      <xdr:col>10</xdr:col>
      <xdr:colOff>114300</xdr:colOff>
      <xdr:row>56</xdr:row>
      <xdr:rowOff>113927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08762"/>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79845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85755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132376</xdr:rowOff>
    </xdr:from>
    <xdr:to>
      <xdr:col>24</xdr:col>
      <xdr:colOff>114300</xdr:colOff>
      <xdr:row>56</xdr:row>
      <xdr:rowOff>62526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155253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1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154511</xdr:rowOff>
    </xdr:from>
    <xdr:to>
      <xdr:col>20</xdr:col>
      <xdr:colOff>38100</xdr:colOff>
      <xdr:row>56</xdr:row>
      <xdr:rowOff>84661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101188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5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15807</xdr:rowOff>
    </xdr:from>
    <xdr:to>
      <xdr:col>15</xdr:col>
      <xdr:colOff>101600</xdr:colOff>
      <xdr:row>56</xdr:row>
      <xdr:rowOff>117407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133934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9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56762</xdr:rowOff>
    </xdr:from>
    <xdr:to>
      <xdr:col>10</xdr:col>
      <xdr:colOff>165100</xdr:colOff>
      <xdr:row>56</xdr:row>
      <xdr:rowOff>158362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3439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63127</xdr:rowOff>
    </xdr:from>
    <xdr:to>
      <xdr:col>6</xdr:col>
      <xdr:colOff>38100</xdr:colOff>
      <xdr:row>56</xdr:row>
      <xdr:rowOff>164727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9804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117754</xdr:rowOff>
    </xdr:from>
    <xdr:to>
      <xdr:col>24</xdr:col>
      <xdr:colOff>63500</xdr:colOff>
      <xdr:row>74</xdr:row>
      <xdr:rowOff>148349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805054"/>
          <a:ext cx="8382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117754</xdr:rowOff>
    </xdr:from>
    <xdr:to>
      <xdr:col>19</xdr:col>
      <xdr:colOff>177800</xdr:colOff>
      <xdr:row>75</xdr:row>
      <xdr:rowOff>110839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805054"/>
          <a:ext cx="8890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110058</xdr:rowOff>
    </xdr:from>
    <xdr:to>
      <xdr:col>15</xdr:col>
      <xdr:colOff>50800</xdr:colOff>
      <xdr:row>75</xdr:row>
      <xdr:rowOff>110839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968808"/>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91713</xdr:rowOff>
    </xdr:from>
    <xdr:to>
      <xdr:col>10</xdr:col>
      <xdr:colOff>114300</xdr:colOff>
      <xdr:row>75</xdr:row>
      <xdr:rowOff>110058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5046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153719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119276</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97549</xdr:rowOff>
    </xdr:from>
    <xdr:to>
      <xdr:col>24</xdr:col>
      <xdr:colOff>114300</xdr:colOff>
      <xdr:row>75</xdr:row>
      <xdr:rowOff>27699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120426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66954</xdr:rowOff>
    </xdr:from>
    <xdr:to>
      <xdr:col>20</xdr:col>
      <xdr:colOff>38100</xdr:colOff>
      <xdr:row>74</xdr:row>
      <xdr:rowOff>168554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13631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5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60039</xdr:rowOff>
    </xdr:from>
    <xdr:to>
      <xdr:col>15</xdr:col>
      <xdr:colOff>101600</xdr:colOff>
      <xdr:row>75</xdr:row>
      <xdr:rowOff>161640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18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6716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6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59258</xdr:rowOff>
    </xdr:from>
    <xdr:to>
      <xdr:col>10</xdr:col>
      <xdr:colOff>165100</xdr:colOff>
      <xdr:row>75</xdr:row>
      <xdr:rowOff>160858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5935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40913</xdr:rowOff>
    </xdr:from>
    <xdr:to>
      <xdr:col>6</xdr:col>
      <xdr:colOff>38100</xdr:colOff>
      <xdr:row>75</xdr:row>
      <xdr:rowOff>142513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159040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77020</xdr:rowOff>
    </xdr:from>
    <xdr:to>
      <xdr:col>24</xdr:col>
      <xdr:colOff>63500</xdr:colOff>
      <xdr:row>97</xdr:row>
      <xdr:rowOff>86350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07670"/>
          <a:ext cx="8382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7883</xdr:rowOff>
    </xdr:from>
    <xdr:to>
      <xdr:col>19</xdr:col>
      <xdr:colOff>177800</xdr:colOff>
      <xdr:row>97</xdr:row>
      <xdr:rowOff>86350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638533"/>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7883</xdr:rowOff>
    </xdr:from>
    <xdr:to>
      <xdr:col>15</xdr:col>
      <xdr:colOff>50800</xdr:colOff>
      <xdr:row>97</xdr:row>
      <xdr:rowOff>114911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38533"/>
          <a:ext cx="889000" cy="10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81921</xdr:rowOff>
    </xdr:from>
    <xdr:to>
      <xdr:col>10</xdr:col>
      <xdr:colOff>114300</xdr:colOff>
      <xdr:row>97</xdr:row>
      <xdr:rowOff>114911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712571"/>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26220</xdr:rowOff>
    </xdr:from>
    <xdr:to>
      <xdr:col>24</xdr:col>
      <xdr:colOff>114300</xdr:colOff>
      <xdr:row>97</xdr:row>
      <xdr:rowOff>127820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4647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35550</xdr:rowOff>
    </xdr:from>
    <xdr:to>
      <xdr:col>20</xdr:col>
      <xdr:colOff>38100</xdr:colOff>
      <xdr:row>97</xdr:row>
      <xdr:rowOff>137150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128277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128533</xdr:rowOff>
    </xdr:from>
    <xdr:to>
      <xdr:col>15</xdr:col>
      <xdr:colOff>101600</xdr:colOff>
      <xdr:row>97</xdr:row>
      <xdr:rowOff>58683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49810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64111</xdr:rowOff>
    </xdr:from>
    <xdr:to>
      <xdr:col>10</xdr:col>
      <xdr:colOff>165100</xdr:colOff>
      <xdr:row>97</xdr:row>
      <xdr:rowOff>165711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31121</xdr:rowOff>
    </xdr:from>
    <xdr:to>
      <xdr:col>6</xdr:col>
      <xdr:colOff>38100</xdr:colOff>
      <xdr:row>97</xdr:row>
      <xdr:rowOff>132721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123848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100331</xdr:rowOff>
    </xdr:from>
    <xdr:to>
      <xdr:col>55</xdr:col>
      <xdr:colOff>0</xdr:colOff>
      <xdr:row>37</xdr:row>
      <xdr:rowOff>105566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3981"/>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105566</xdr:rowOff>
    </xdr:from>
    <xdr:to>
      <xdr:col>50</xdr:col>
      <xdr:colOff>114300</xdr:colOff>
      <xdr:row>37</xdr:row>
      <xdr:rowOff>131562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49216"/>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131562</xdr:rowOff>
    </xdr:from>
    <xdr:to>
      <xdr:col>45</xdr:col>
      <xdr:colOff>177800</xdr:colOff>
      <xdr:row>37</xdr:row>
      <xdr:rowOff>145788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75212"/>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145788</xdr:rowOff>
    </xdr:from>
    <xdr:to>
      <xdr:col>41</xdr:col>
      <xdr:colOff>50800</xdr:colOff>
      <xdr:row>38</xdr:row>
      <xdr:rowOff>7943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8943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49531</xdr:rowOff>
    </xdr:from>
    <xdr:to>
      <xdr:col>55</xdr:col>
      <xdr:colOff>50800</xdr:colOff>
      <xdr:row>37</xdr:row>
      <xdr:rowOff>151131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135908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54766</xdr:rowOff>
    </xdr:from>
    <xdr:to>
      <xdr:col>50</xdr:col>
      <xdr:colOff>165100</xdr:colOff>
      <xdr:row>37</xdr:row>
      <xdr:rowOff>156366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147493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80762</xdr:rowOff>
    </xdr:from>
    <xdr:to>
      <xdr:col>46</xdr:col>
      <xdr:colOff>38100</xdr:colOff>
      <xdr:row>38</xdr:row>
      <xdr:rowOff>10912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94988</xdr:rowOff>
    </xdr:from>
    <xdr:to>
      <xdr:col>41</xdr:col>
      <xdr:colOff>101600</xdr:colOff>
      <xdr:row>38</xdr:row>
      <xdr:rowOff>25138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128593</xdr:rowOff>
    </xdr:from>
    <xdr:to>
      <xdr:col>36</xdr:col>
      <xdr:colOff>165100</xdr:colOff>
      <xdr:row>38</xdr:row>
      <xdr:rowOff>58742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22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49870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167422</xdr:rowOff>
    </xdr:from>
    <xdr:to>
      <xdr:col>55</xdr:col>
      <xdr:colOff>0</xdr:colOff>
      <xdr:row>58</xdr:row>
      <xdr:rowOff>169742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11522"/>
          <a:ext cx="8382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167422</xdr:rowOff>
    </xdr:from>
    <xdr:to>
      <xdr:col>50</xdr:col>
      <xdr:colOff>114300</xdr:colOff>
      <xdr:row>58</xdr:row>
      <xdr:rowOff>169557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1152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168218</xdr:rowOff>
    </xdr:from>
    <xdr:to>
      <xdr:col>45</xdr:col>
      <xdr:colOff>177800</xdr:colOff>
      <xdr:row>58</xdr:row>
      <xdr:rowOff>169557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1231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168218</xdr:rowOff>
    </xdr:from>
    <xdr:to>
      <xdr:col>41</xdr:col>
      <xdr:colOff>50800</xdr:colOff>
      <xdr:row>59</xdr:row>
      <xdr:rowOff>15318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12318"/>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49982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44845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118942</xdr:rowOff>
    </xdr:from>
    <xdr:to>
      <xdr:col>55</xdr:col>
      <xdr:colOff>50800</xdr:colOff>
      <xdr:row>59</xdr:row>
      <xdr:rowOff>49092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78319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5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116622</xdr:rowOff>
    </xdr:from>
    <xdr:to>
      <xdr:col>50</xdr:col>
      <xdr:colOff>165100</xdr:colOff>
      <xdr:row>59</xdr:row>
      <xdr:rowOff>46772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63299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83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118757</xdr:rowOff>
    </xdr:from>
    <xdr:to>
      <xdr:col>46</xdr:col>
      <xdr:colOff>38100</xdr:colOff>
      <xdr:row>59</xdr:row>
      <xdr:rowOff>48907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40034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117418</xdr:rowOff>
    </xdr:from>
    <xdr:to>
      <xdr:col>41</xdr:col>
      <xdr:colOff>101600</xdr:colOff>
      <xdr:row>59</xdr:row>
      <xdr:rowOff>47568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38695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135968</xdr:rowOff>
    </xdr:from>
    <xdr:to>
      <xdr:col>36</xdr:col>
      <xdr:colOff>165100</xdr:colOff>
      <xdr:row>59</xdr:row>
      <xdr:rowOff>66118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57245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125439</xdr:rowOff>
    </xdr:from>
    <xdr:to>
      <xdr:col>55</xdr:col>
      <xdr:colOff>0</xdr:colOff>
      <xdr:row>78</xdr:row>
      <xdr:rowOff>137996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98539"/>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125439</xdr:rowOff>
    </xdr:from>
    <xdr:to>
      <xdr:col>50</xdr:col>
      <xdr:colOff>114300</xdr:colOff>
      <xdr:row>78</xdr:row>
      <xdr:rowOff>131311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98539"/>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131311</xdr:rowOff>
    </xdr:from>
    <xdr:to>
      <xdr:col>45</xdr:col>
      <xdr:colOff>177800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441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134641</xdr:rowOff>
    </xdr:from>
    <xdr:to>
      <xdr:col>41</xdr:col>
      <xdr:colOff>50800</xdr:colOff>
      <xdr:row>78</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07741"/>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3300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1902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87196</xdr:rowOff>
    </xdr:from>
    <xdr:to>
      <xdr:col>55</xdr:col>
      <xdr:colOff>50800</xdr:colOff>
      <xdr:row>79</xdr:row>
      <xdr:rowOff>17346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74639</xdr:rowOff>
    </xdr:from>
    <xdr:to>
      <xdr:col>50</xdr:col>
      <xdr:colOff>165100</xdr:colOff>
      <xdr:row>79</xdr:row>
      <xdr:rowOff>4789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167366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80511</xdr:rowOff>
    </xdr:from>
    <xdr:to>
      <xdr:col>46</xdr:col>
      <xdr:colOff>38100</xdr:colOff>
      <xdr:row>79</xdr:row>
      <xdr:rowOff>10661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83841</xdr:rowOff>
    </xdr:from>
    <xdr:to>
      <xdr:col>36</xdr:col>
      <xdr:colOff>165100</xdr:colOff>
      <xdr:row>79</xdr:row>
      <xdr:rowOff>13991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5118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123566</xdr:rowOff>
    </xdr:from>
    <xdr:to>
      <xdr:col>55</xdr:col>
      <xdr:colOff>0</xdr:colOff>
      <xdr:row>97</xdr:row>
      <xdr:rowOff>125737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54216"/>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118332</xdr:rowOff>
    </xdr:from>
    <xdr:to>
      <xdr:col>50</xdr:col>
      <xdr:colOff>114300</xdr:colOff>
      <xdr:row>97</xdr:row>
      <xdr:rowOff>123566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48982"/>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52949</xdr:rowOff>
    </xdr:from>
    <xdr:to>
      <xdr:col>45</xdr:col>
      <xdr:colOff>177800</xdr:colOff>
      <xdr:row>97</xdr:row>
      <xdr:rowOff>118332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83599"/>
          <a:ext cx="889000" cy="6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52949</xdr:rowOff>
    </xdr:from>
    <xdr:to>
      <xdr:col>41</xdr:col>
      <xdr:colOff>50800</xdr:colOff>
      <xdr:row>98</xdr:row>
      <xdr:rowOff>23459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83599"/>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74937</xdr:rowOff>
    </xdr:from>
    <xdr:to>
      <xdr:col>55</xdr:col>
      <xdr:colOff>50800</xdr:colOff>
      <xdr:row>98</xdr:row>
      <xdr:rowOff>5087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97814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72766</xdr:rowOff>
    </xdr:from>
    <xdr:to>
      <xdr:col>50</xdr:col>
      <xdr:colOff>165100</xdr:colOff>
      <xdr:row>98</xdr:row>
      <xdr:rowOff>2916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19443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67532</xdr:rowOff>
    </xdr:from>
    <xdr:to>
      <xdr:col>46</xdr:col>
      <xdr:colOff>38100</xdr:colOff>
      <xdr:row>97</xdr:row>
      <xdr:rowOff>169132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2149</xdr:rowOff>
    </xdr:from>
    <xdr:to>
      <xdr:col>41</xdr:col>
      <xdr:colOff>101600</xdr:colOff>
      <xdr:row>97</xdr:row>
      <xdr:rowOff>103749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120276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0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144109</xdr:rowOff>
    </xdr:from>
    <xdr:to>
      <xdr:col>36</xdr:col>
      <xdr:colOff>165100</xdr:colOff>
      <xdr:row>98</xdr:row>
      <xdr:rowOff>74259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65386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137940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3040"/>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139522</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62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119986</xdr:rowOff>
    </xdr:from>
    <xdr:to>
      <xdr:col>76</xdr:col>
      <xdr:colOff>114300</xdr:colOff>
      <xdr:row>38</xdr:row>
      <xdr:rowOff>139522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5086"/>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119986</xdr:rowOff>
    </xdr:from>
    <xdr:to>
      <xdr:col>71</xdr:col>
      <xdr:colOff>177800</xdr:colOff>
      <xdr:row>38</xdr:row>
      <xdr:rowOff>121371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5086"/>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87140</xdr:rowOff>
    </xdr:from>
    <xdr:to>
      <xdr:col>85</xdr:col>
      <xdr:colOff>177800</xdr:colOff>
      <xdr:row>39</xdr:row>
      <xdr:rowOff>17290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88722</xdr:rowOff>
    </xdr:from>
    <xdr:to>
      <xdr:col>76</xdr:col>
      <xdr:colOff>165100</xdr:colOff>
      <xdr:row>39</xdr:row>
      <xdr:rowOff>18872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9999</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69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69186</xdr:rowOff>
    </xdr:from>
    <xdr:to>
      <xdr:col>72</xdr:col>
      <xdr:colOff>38100</xdr:colOff>
      <xdr:row>38</xdr:row>
      <xdr:rowOff>170786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161913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70571</xdr:rowOff>
    </xdr:from>
    <xdr:to>
      <xdr:col>67</xdr:col>
      <xdr:colOff>101600</xdr:colOff>
      <xdr:row>39</xdr:row>
      <xdr:rowOff>721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17248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39994</xdr:rowOff>
    </xdr:from>
    <xdr:to>
      <xdr:col>85</xdr:col>
      <xdr:colOff>127000</xdr:colOff>
      <xdr:row>76</xdr:row>
      <xdr:rowOff>56023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70194"/>
          <a:ext cx="8382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38742</xdr:rowOff>
    </xdr:from>
    <xdr:to>
      <xdr:col>81</xdr:col>
      <xdr:colOff>50800</xdr:colOff>
      <xdr:row>76</xdr:row>
      <xdr:rowOff>56023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68942"/>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21811</xdr:rowOff>
    </xdr:from>
    <xdr:to>
      <xdr:col>76</xdr:col>
      <xdr:colOff>114300</xdr:colOff>
      <xdr:row>76</xdr:row>
      <xdr:rowOff>38742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52011"/>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21811</xdr:rowOff>
    </xdr:from>
    <xdr:to>
      <xdr:col>71</xdr:col>
      <xdr:colOff>177800</xdr:colOff>
      <xdr:row>76</xdr:row>
      <xdr:rowOff>63946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52011"/>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160644</xdr:rowOff>
    </xdr:from>
    <xdr:to>
      <xdr:col>85</xdr:col>
      <xdr:colOff>177800</xdr:colOff>
      <xdr:row>76</xdr:row>
      <xdr:rowOff>90794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12071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5223</xdr:rowOff>
    </xdr:from>
    <xdr:to>
      <xdr:col>81</xdr:col>
      <xdr:colOff>101600</xdr:colOff>
      <xdr:row>76</xdr:row>
      <xdr:rowOff>106823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123350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159392</xdr:rowOff>
    </xdr:from>
    <xdr:to>
      <xdr:col>76</xdr:col>
      <xdr:colOff>165100</xdr:colOff>
      <xdr:row>76</xdr:row>
      <xdr:rowOff>89542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142461</xdr:rowOff>
    </xdr:from>
    <xdr:to>
      <xdr:col>72</xdr:col>
      <xdr:colOff>38100</xdr:colOff>
      <xdr:row>76</xdr:row>
      <xdr:rowOff>72611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63738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13146</xdr:rowOff>
    </xdr:from>
    <xdr:to>
      <xdr:col>67</xdr:col>
      <xdr:colOff>101600</xdr:colOff>
      <xdr:row>76</xdr:row>
      <xdr:rowOff>114746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105873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89080</xdr:rowOff>
    </xdr:from>
    <xdr:to>
      <xdr:col>85</xdr:col>
      <xdr:colOff>127000</xdr:colOff>
      <xdr:row>99</xdr:row>
      <xdr:rowOff>96665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2630"/>
          <a:ext cx="8382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96665</xdr:rowOff>
    </xdr:from>
    <xdr:to>
      <xdr:col>81</xdr:col>
      <xdr:colOff>50800</xdr:colOff>
      <xdr:row>99</xdr:row>
      <xdr:rowOff>96827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70215"/>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34892</xdr:rowOff>
    </xdr:from>
    <xdr:to>
      <xdr:col>76</xdr:col>
      <xdr:colOff>114300</xdr:colOff>
      <xdr:row>99</xdr:row>
      <xdr:rowOff>96827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08442"/>
          <a:ext cx="8890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34892</xdr:rowOff>
    </xdr:from>
    <xdr:to>
      <xdr:col>71</xdr:col>
      <xdr:colOff>177800</xdr:colOff>
      <xdr:row>99</xdr:row>
      <xdr:rowOff>86266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08442"/>
          <a:ext cx="889000" cy="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38280</xdr:rowOff>
    </xdr:from>
    <xdr:to>
      <xdr:col>85</xdr:col>
      <xdr:colOff>177800</xdr:colOff>
      <xdr:row>99</xdr:row>
      <xdr:rowOff>139880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45865</xdr:rowOff>
    </xdr:from>
    <xdr:to>
      <xdr:col>81</xdr:col>
      <xdr:colOff>101600</xdr:colOff>
      <xdr:row>99</xdr:row>
      <xdr:rowOff>147465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138592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46027</xdr:rowOff>
    </xdr:from>
    <xdr:to>
      <xdr:col>76</xdr:col>
      <xdr:colOff>165100</xdr:colOff>
      <xdr:row>99</xdr:row>
      <xdr:rowOff>147627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138754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1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155542</xdr:rowOff>
    </xdr:from>
    <xdr:to>
      <xdr:col>72</xdr:col>
      <xdr:colOff>38100</xdr:colOff>
      <xdr:row>99</xdr:row>
      <xdr:rowOff>85692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76819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35466</xdr:rowOff>
    </xdr:from>
    <xdr:to>
      <xdr:col>67</xdr:col>
      <xdr:colOff>101600</xdr:colOff>
      <xdr:row>99</xdr:row>
      <xdr:rowOff>137066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128193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10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37065</xdr:rowOff>
    </xdr:from>
    <xdr:to>
      <xdr:col>116</xdr:col>
      <xdr:colOff>63500</xdr:colOff>
      <xdr:row>59</xdr:row>
      <xdr:rowOff>38858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52615"/>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28630</xdr:rowOff>
    </xdr:from>
    <xdr:to>
      <xdr:col>111</xdr:col>
      <xdr:colOff>177800</xdr:colOff>
      <xdr:row>59</xdr:row>
      <xdr:rowOff>38858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44180"/>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28630</xdr:rowOff>
    </xdr:from>
    <xdr:to>
      <xdr:col>107</xdr:col>
      <xdr:colOff>50800</xdr:colOff>
      <xdr:row>59</xdr:row>
      <xdr:rowOff>32938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44180"/>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32938</xdr:rowOff>
    </xdr:from>
    <xdr:to>
      <xdr:col>102</xdr:col>
      <xdr:colOff>114300</xdr:colOff>
      <xdr:row>59</xdr:row>
      <xdr:rowOff>42391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48488"/>
          <a:ext cx="8890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123223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2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2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157715</xdr:rowOff>
    </xdr:from>
    <xdr:to>
      <xdr:col>116</xdr:col>
      <xdr:colOff>114300</xdr:colOff>
      <xdr:row>59</xdr:row>
      <xdr:rowOff>87865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117092</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159508</xdr:rowOff>
    </xdr:from>
    <xdr:to>
      <xdr:col>112</xdr:col>
      <xdr:colOff>38100</xdr:colOff>
      <xdr:row>59</xdr:row>
      <xdr:rowOff>89658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106185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8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149280</xdr:rowOff>
    </xdr:from>
    <xdr:to>
      <xdr:col>107</xdr:col>
      <xdr:colOff>101600</xdr:colOff>
      <xdr:row>59</xdr:row>
      <xdr:rowOff>79430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95957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8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153588</xdr:rowOff>
    </xdr:from>
    <xdr:to>
      <xdr:col>102</xdr:col>
      <xdr:colOff>165100</xdr:colOff>
      <xdr:row>59</xdr:row>
      <xdr:rowOff>83738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100265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8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163041</xdr:rowOff>
    </xdr:from>
    <xdr:to>
      <xdr:col>98</xdr:col>
      <xdr:colOff>38100</xdr:colOff>
      <xdr:row>59</xdr:row>
      <xdr:rowOff>93191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109718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8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74930</xdr:rowOff>
    </xdr:from>
    <xdr:to>
      <xdr:col>116</xdr:col>
      <xdr:colOff>63500</xdr:colOff>
      <xdr:row>72</xdr:row>
      <xdr:rowOff>154216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419330"/>
          <a:ext cx="8382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98641</xdr:rowOff>
    </xdr:from>
    <xdr:to>
      <xdr:col>111</xdr:col>
      <xdr:colOff>177800</xdr:colOff>
      <xdr:row>72</xdr:row>
      <xdr:rowOff>154216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443041"/>
          <a:ext cx="889000" cy="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98641</xdr:rowOff>
    </xdr:from>
    <xdr:to>
      <xdr:col>107</xdr:col>
      <xdr:colOff>50800</xdr:colOff>
      <xdr:row>73</xdr:row>
      <xdr:rowOff>7404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443041"/>
          <a:ext cx="889000" cy="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7404</xdr:rowOff>
    </xdr:from>
    <xdr:to>
      <xdr:col>102</xdr:col>
      <xdr:colOff>114300</xdr:colOff>
      <xdr:row>73</xdr:row>
      <xdr:rowOff>21463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5232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125773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24130</xdr:rowOff>
    </xdr:from>
    <xdr:to>
      <xdr:col>116</xdr:col>
      <xdr:colOff>114300</xdr:colOff>
      <xdr:row>72</xdr:row>
      <xdr:rowOff>125730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47007</xdr:rowOff>
    </xdr:from>
    <xdr:ext cx="599010"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2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103416</xdr:rowOff>
    </xdr:from>
    <xdr:to>
      <xdr:col>112</xdr:col>
      <xdr:colOff>38100</xdr:colOff>
      <xdr:row>73</xdr:row>
      <xdr:rowOff>33566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4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50093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23795" y="122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47841</xdr:rowOff>
    </xdr:from>
    <xdr:to>
      <xdr:col>107</xdr:col>
      <xdr:colOff>101600</xdr:colOff>
      <xdr:row>72</xdr:row>
      <xdr:rowOff>149441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3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165968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34795" y="121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128054</xdr:rowOff>
    </xdr:from>
    <xdr:to>
      <xdr:col>102</xdr:col>
      <xdr:colOff>165100</xdr:colOff>
      <xdr:row>73</xdr:row>
      <xdr:rowOff>58204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74731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45795" y="122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142113</xdr:rowOff>
    </xdr:from>
    <xdr:to>
      <xdr:col>98</xdr:col>
      <xdr:colOff>38100</xdr:colOff>
      <xdr:row>73</xdr:row>
      <xdr:rowOff>72263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88790</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56795" y="122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人件費は住民１人あたり</a:t>
          </a:r>
          <a:r>
            <a:rPr kumimoji="1" lang="en-US" altLang="ja-JP" sz="1300" baseline="0">
              <a:latin typeface="ＭＳ Ｐゴシック" panose="020B0600070205080204" pitchFamily="50" charset="-128"/>
              <a:ea typeface="ＭＳ Ｐゴシック" panose="020B0600070205080204" pitchFamily="50" charset="-128"/>
            </a:rPr>
            <a:t>127,941</a:t>
          </a:r>
          <a:r>
            <a:rPr kumimoji="1" lang="ja-JP" altLang="en-US" sz="1300" baseline="0">
              <a:latin typeface="ＭＳ Ｐゴシック" panose="020B0600070205080204" pitchFamily="50" charset="-128"/>
              <a:ea typeface="ＭＳ Ｐゴシック" panose="020B0600070205080204" pitchFamily="50" charset="-128"/>
            </a:rPr>
            <a:t>円となっている。定年退職者のピークが過ぎたため、今後は若干の減少が見込まれる。物件費は住民１人あたり</a:t>
          </a:r>
          <a:r>
            <a:rPr kumimoji="1" lang="en-US" altLang="ja-JP" sz="1300" baseline="0">
              <a:latin typeface="ＭＳ Ｐゴシック" panose="020B0600070205080204" pitchFamily="50" charset="-128"/>
              <a:ea typeface="ＭＳ Ｐゴシック" panose="020B0600070205080204" pitchFamily="50" charset="-128"/>
            </a:rPr>
            <a:t>184,187</a:t>
          </a:r>
          <a:r>
            <a:rPr kumimoji="1" lang="ja-JP" altLang="en-US" sz="1300" baseline="0">
              <a:latin typeface="ＭＳ Ｐゴシック" panose="020B0600070205080204" pitchFamily="50" charset="-128"/>
              <a:ea typeface="ＭＳ Ｐゴシック" panose="020B0600070205080204" pitchFamily="50" charset="-128"/>
            </a:rPr>
            <a:t>円となっているが、これは消防やごみ処理などを村上市に委託していることから高い水準となっており、今後も高水準で推移することが見込まれる。維持補修費については、住民１人あたり</a:t>
          </a:r>
          <a:r>
            <a:rPr kumimoji="1" lang="en-US" altLang="ja-JP" sz="1300" baseline="0">
              <a:latin typeface="ＭＳ Ｐゴシック" panose="020B0600070205080204" pitchFamily="50" charset="-128"/>
              <a:ea typeface="ＭＳ Ｐゴシック" panose="020B0600070205080204" pitchFamily="50" charset="-128"/>
            </a:rPr>
            <a:t>39,546</a:t>
          </a:r>
          <a:r>
            <a:rPr kumimoji="1" lang="ja-JP" altLang="en-US" sz="1300" baseline="0">
              <a:latin typeface="ＭＳ Ｐゴシック" panose="020B0600070205080204" pitchFamily="50" charset="-128"/>
              <a:ea typeface="ＭＳ Ｐゴシック" panose="020B0600070205080204" pitchFamily="50" charset="-128"/>
            </a:rPr>
            <a:t>円となっているが、施設の老朽化に伴う修繕の増加や除排雪経費の支出が大きな要因となっている。繰出金は住民１人あたり</a:t>
          </a:r>
          <a:r>
            <a:rPr kumimoji="1" lang="en-US" altLang="ja-JP" sz="1300" baseline="0">
              <a:latin typeface="ＭＳ Ｐゴシック" panose="020B0600070205080204" pitchFamily="50" charset="-128"/>
              <a:ea typeface="ＭＳ Ｐゴシック" panose="020B0600070205080204" pitchFamily="50" charset="-128"/>
            </a:rPr>
            <a:t>122,100</a:t>
          </a:r>
          <a:r>
            <a:rPr kumimoji="1" lang="ja-JP" altLang="en-US" sz="1300" baseline="0">
              <a:latin typeface="ＭＳ Ｐゴシック" panose="020B0600070205080204" pitchFamily="50" charset="-128"/>
              <a:ea typeface="ＭＳ Ｐゴシック" panose="020B0600070205080204" pitchFamily="50" charset="-128"/>
            </a:rPr>
            <a:t>円で非常に高くなっている。これは、下水道事業による公債費繰出が続いており、人口減少もあって数値の上昇が続いている。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当村では、人口減少が続く中で、一人あたりのコスト削減を図るため全体的な事業の見直しを行い、歳出適正化を図る。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5,653
5,629
299.61
4,930,579
4,755,012
140,351
3,103,983
5,217,113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79883</xdr:rowOff>
    </xdr:from>
    <xdr:to>
      <xdr:col>24</xdr:col>
      <xdr:colOff>63500</xdr:colOff>
      <xdr:row>34</xdr:row>
      <xdr:rowOff>105918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9183"/>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105918</xdr:rowOff>
    </xdr:from>
    <xdr:to>
      <xdr:col>19</xdr:col>
      <xdr:colOff>177800</xdr:colOff>
      <xdr:row>34</xdr:row>
      <xdr:rowOff>123952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521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121793</xdr:rowOff>
    </xdr:from>
    <xdr:to>
      <xdr:col>15</xdr:col>
      <xdr:colOff>50800</xdr:colOff>
      <xdr:row>34</xdr:row>
      <xdr:rowOff>123952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109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121793</xdr:rowOff>
    </xdr:from>
    <xdr:to>
      <xdr:col>10</xdr:col>
      <xdr:colOff>114300</xdr:colOff>
      <xdr:row>34</xdr:row>
      <xdr:rowOff>165227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109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29083</xdr:rowOff>
    </xdr:from>
    <xdr:to>
      <xdr:col>24</xdr:col>
      <xdr:colOff>114300</xdr:colOff>
      <xdr:row>34</xdr:row>
      <xdr:rowOff>130683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55118</xdr:rowOff>
    </xdr:from>
    <xdr:to>
      <xdr:col>20</xdr:col>
      <xdr:colOff>38100</xdr:colOff>
      <xdr:row>34</xdr:row>
      <xdr:rowOff>156718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73152</xdr:rowOff>
    </xdr:from>
    <xdr:to>
      <xdr:col>15</xdr:col>
      <xdr:colOff>101600</xdr:colOff>
      <xdr:row>35</xdr:row>
      <xdr:rowOff>3302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70993</xdr:rowOff>
    </xdr:from>
    <xdr:to>
      <xdr:col>10</xdr:col>
      <xdr:colOff>165100</xdr:colOff>
      <xdr:row>35</xdr:row>
      <xdr:rowOff>1143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114427</xdr:rowOff>
    </xdr:from>
    <xdr:to>
      <xdr:col>6</xdr:col>
      <xdr:colOff>38100</xdr:colOff>
      <xdr:row>35</xdr:row>
      <xdr:rowOff>44577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35704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89418</xdr:rowOff>
    </xdr:from>
    <xdr:to>
      <xdr:col>24</xdr:col>
      <xdr:colOff>63500</xdr:colOff>
      <xdr:row>58</xdr:row>
      <xdr:rowOff>99433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351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97406</xdr:rowOff>
    </xdr:from>
    <xdr:to>
      <xdr:col>19</xdr:col>
      <xdr:colOff>177800</xdr:colOff>
      <xdr:row>58</xdr:row>
      <xdr:rowOff>99433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1506"/>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79405</xdr:rowOff>
    </xdr:from>
    <xdr:to>
      <xdr:col>15</xdr:col>
      <xdr:colOff>50800</xdr:colOff>
      <xdr:row>58</xdr:row>
      <xdr:rowOff>97406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3505"/>
          <a:ext cx="889000" cy="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79405</xdr:rowOff>
    </xdr:from>
    <xdr:to>
      <xdr:col>10</xdr:col>
      <xdr:colOff>114300</xdr:colOff>
      <xdr:row>58</xdr:row>
      <xdr:rowOff>93104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3505"/>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38618</xdr:rowOff>
    </xdr:from>
    <xdr:to>
      <xdr:col>24</xdr:col>
      <xdr:colOff>114300</xdr:colOff>
      <xdr:row>58</xdr:row>
      <xdr:rowOff>140218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48633</xdr:rowOff>
    </xdr:from>
    <xdr:to>
      <xdr:col>20</xdr:col>
      <xdr:colOff>38100</xdr:colOff>
      <xdr:row>58</xdr:row>
      <xdr:rowOff>150233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141360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46606</xdr:rowOff>
    </xdr:from>
    <xdr:to>
      <xdr:col>15</xdr:col>
      <xdr:colOff>101600</xdr:colOff>
      <xdr:row>58</xdr:row>
      <xdr:rowOff>148206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139333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28605</xdr:rowOff>
    </xdr:from>
    <xdr:to>
      <xdr:col>10</xdr:col>
      <xdr:colOff>165100</xdr:colOff>
      <xdr:row>58</xdr:row>
      <xdr:rowOff>130205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121332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6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42304</xdr:rowOff>
    </xdr:from>
    <xdr:to>
      <xdr:col>6</xdr:col>
      <xdr:colOff>38100</xdr:colOff>
      <xdr:row>58</xdr:row>
      <xdr:rowOff>143904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135031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104335</xdr:rowOff>
    </xdr:from>
    <xdr:to>
      <xdr:col>24</xdr:col>
      <xdr:colOff>63500</xdr:colOff>
      <xdr:row>76</xdr:row>
      <xdr:rowOff>122951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3085"/>
          <a:ext cx="838200" cy="19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104335</xdr:rowOff>
    </xdr:from>
    <xdr:to>
      <xdr:col>19</xdr:col>
      <xdr:colOff>177800</xdr:colOff>
      <xdr:row>76</xdr:row>
      <xdr:rowOff>100518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3085"/>
          <a:ext cx="889000" cy="1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100518</xdr:rowOff>
    </xdr:from>
    <xdr:to>
      <xdr:col>15</xdr:col>
      <xdr:colOff>50800</xdr:colOff>
      <xdr:row>76</xdr:row>
      <xdr:rowOff>152273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071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152273</xdr:rowOff>
    </xdr:from>
    <xdr:to>
      <xdr:col>10</xdr:col>
      <xdr:colOff>114300</xdr:colOff>
      <xdr:row>77</xdr:row>
      <xdr:rowOff>9999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2473"/>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74736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72151</xdr:rowOff>
    </xdr:from>
    <xdr:to>
      <xdr:col>24</xdr:col>
      <xdr:colOff>114300</xdr:colOff>
      <xdr:row>77</xdr:row>
      <xdr:rowOff>2301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53535</xdr:rowOff>
    </xdr:from>
    <xdr:to>
      <xdr:col>20</xdr:col>
      <xdr:colOff>38100</xdr:colOff>
      <xdr:row>75</xdr:row>
      <xdr:rowOff>155135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49718</xdr:rowOff>
    </xdr:from>
    <xdr:to>
      <xdr:col>15</xdr:col>
      <xdr:colOff>101600</xdr:colOff>
      <xdr:row>76</xdr:row>
      <xdr:rowOff>151318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167845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101473</xdr:rowOff>
    </xdr:from>
    <xdr:to>
      <xdr:col>10</xdr:col>
      <xdr:colOff>165100</xdr:colOff>
      <xdr:row>77</xdr:row>
      <xdr:rowOff>31623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130649</xdr:rowOff>
    </xdr:from>
    <xdr:to>
      <xdr:col>6</xdr:col>
      <xdr:colOff>38100</xdr:colOff>
      <xdr:row>77</xdr:row>
      <xdr:rowOff>60799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51926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113630</xdr:rowOff>
    </xdr:from>
    <xdr:to>
      <xdr:col>24</xdr:col>
      <xdr:colOff>63500</xdr:colOff>
      <xdr:row>98</xdr:row>
      <xdr:rowOff>134460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15730"/>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131077</xdr:rowOff>
    </xdr:from>
    <xdr:to>
      <xdr:col>19</xdr:col>
      <xdr:colOff>177800</xdr:colOff>
      <xdr:row>98</xdr:row>
      <xdr:rowOff>134460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3317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131077</xdr:rowOff>
    </xdr:from>
    <xdr:to>
      <xdr:col>15</xdr:col>
      <xdr:colOff>50800</xdr:colOff>
      <xdr:row>98</xdr:row>
      <xdr:rowOff>151171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33177"/>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131776</xdr:rowOff>
    </xdr:from>
    <xdr:to>
      <xdr:col>10</xdr:col>
      <xdr:colOff>114300</xdr:colOff>
      <xdr:row>98</xdr:row>
      <xdr:rowOff>151171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33876"/>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62830</xdr:rowOff>
    </xdr:from>
    <xdr:to>
      <xdr:col>24</xdr:col>
      <xdr:colOff>114300</xdr:colOff>
      <xdr:row>98</xdr:row>
      <xdr:rowOff>164430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83660</xdr:rowOff>
    </xdr:from>
    <xdr:to>
      <xdr:col>20</xdr:col>
      <xdr:colOff>38100</xdr:colOff>
      <xdr:row>99</xdr:row>
      <xdr:rowOff>13810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80277</xdr:rowOff>
    </xdr:from>
    <xdr:to>
      <xdr:col>15</xdr:col>
      <xdr:colOff>101600</xdr:colOff>
      <xdr:row>99</xdr:row>
      <xdr:rowOff>10427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100371</xdr:rowOff>
    </xdr:from>
    <xdr:to>
      <xdr:col>10</xdr:col>
      <xdr:colOff>165100</xdr:colOff>
      <xdr:row>99</xdr:row>
      <xdr:rowOff>30521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21648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80976</xdr:rowOff>
    </xdr:from>
    <xdr:to>
      <xdr:col>6</xdr:col>
      <xdr:colOff>38100</xdr:colOff>
      <xdr:row>99</xdr:row>
      <xdr:rowOff>11126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100838</xdr:rowOff>
    </xdr:from>
    <xdr:to>
      <xdr:col>55</xdr:col>
      <xdr:colOff>0</xdr:colOff>
      <xdr:row>33</xdr:row>
      <xdr:rowOff>154559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5868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154559</xdr:rowOff>
    </xdr:from>
    <xdr:to>
      <xdr:col>50</xdr:col>
      <xdr:colOff>114300</xdr:colOff>
      <xdr:row>33</xdr:row>
      <xdr:rowOff>164846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8124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164846</xdr:rowOff>
    </xdr:from>
    <xdr:to>
      <xdr:col>45</xdr:col>
      <xdr:colOff>177800</xdr:colOff>
      <xdr:row>34</xdr:row>
      <xdr:rowOff>7493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8226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7493</xdr:rowOff>
    </xdr:from>
    <xdr:to>
      <xdr:col>41</xdr:col>
      <xdr:colOff>50800</xdr:colOff>
      <xdr:row>34</xdr:row>
      <xdr:rowOff>49022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83679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154576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8653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50038</xdr:rowOff>
    </xdr:from>
    <xdr:to>
      <xdr:col>55</xdr:col>
      <xdr:colOff>50800</xdr:colOff>
      <xdr:row>33</xdr:row>
      <xdr:rowOff>151638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72915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103759</xdr:rowOff>
    </xdr:from>
    <xdr:to>
      <xdr:col>50</xdr:col>
      <xdr:colOff>165100</xdr:colOff>
      <xdr:row>34</xdr:row>
      <xdr:rowOff>33909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50436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114046</xdr:rowOff>
    </xdr:from>
    <xdr:to>
      <xdr:col>46</xdr:col>
      <xdr:colOff>38100</xdr:colOff>
      <xdr:row>34</xdr:row>
      <xdr:rowOff>44196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60723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128143</xdr:rowOff>
    </xdr:from>
    <xdr:to>
      <xdr:col>41</xdr:col>
      <xdr:colOff>101600</xdr:colOff>
      <xdr:row>34</xdr:row>
      <xdr:rowOff>58293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74820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169672</xdr:rowOff>
    </xdr:from>
    <xdr:to>
      <xdr:col>36</xdr:col>
      <xdr:colOff>165100</xdr:colOff>
      <xdr:row>34</xdr:row>
      <xdr:rowOff>99822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116349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49788</xdr:rowOff>
    </xdr:from>
    <xdr:to>
      <xdr:col>55</xdr:col>
      <xdr:colOff>0</xdr:colOff>
      <xdr:row>58</xdr:row>
      <xdr:rowOff>82955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3888"/>
          <a:ext cx="8382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67691</xdr:rowOff>
    </xdr:from>
    <xdr:to>
      <xdr:col>50</xdr:col>
      <xdr:colOff>114300</xdr:colOff>
      <xdr:row>58</xdr:row>
      <xdr:rowOff>82955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1791"/>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67691</xdr:rowOff>
    </xdr:from>
    <xdr:to>
      <xdr:col>45</xdr:col>
      <xdr:colOff>177800</xdr:colOff>
      <xdr:row>58</xdr:row>
      <xdr:rowOff>81866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11791"/>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81866</xdr:rowOff>
    </xdr:from>
    <xdr:to>
      <xdr:col>41</xdr:col>
      <xdr:colOff>50800</xdr:colOff>
      <xdr:row>58</xdr:row>
      <xdr:rowOff>112502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5966"/>
          <a:ext cx="889000" cy="3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114699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170438</xdr:rowOff>
    </xdr:from>
    <xdr:to>
      <xdr:col>55</xdr:col>
      <xdr:colOff>50800</xdr:colOff>
      <xdr:row>58</xdr:row>
      <xdr:rowOff>100588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21865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32155</xdr:rowOff>
    </xdr:from>
    <xdr:to>
      <xdr:col>50</xdr:col>
      <xdr:colOff>165100</xdr:colOff>
      <xdr:row>58</xdr:row>
      <xdr:rowOff>133755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16891</xdr:rowOff>
    </xdr:from>
    <xdr:to>
      <xdr:col>46</xdr:col>
      <xdr:colOff>38100</xdr:colOff>
      <xdr:row>58</xdr:row>
      <xdr:rowOff>118491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135018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31066</xdr:rowOff>
    </xdr:from>
    <xdr:to>
      <xdr:col>41</xdr:col>
      <xdr:colOff>101600</xdr:colOff>
      <xdr:row>58</xdr:row>
      <xdr:rowOff>132666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123793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61702</xdr:rowOff>
    </xdr:from>
    <xdr:to>
      <xdr:col>36</xdr:col>
      <xdr:colOff>165100</xdr:colOff>
      <xdr:row>58</xdr:row>
      <xdr:rowOff>163302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154429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157668</xdr:rowOff>
    </xdr:from>
    <xdr:to>
      <xdr:col>55</xdr:col>
      <xdr:colOff>0</xdr:colOff>
      <xdr:row>76</xdr:row>
      <xdr:rowOff>80736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16418"/>
          <a:ext cx="838200" cy="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157668</xdr:rowOff>
    </xdr:from>
    <xdr:to>
      <xdr:col>50</xdr:col>
      <xdr:colOff>114300</xdr:colOff>
      <xdr:row>76</xdr:row>
      <xdr:rowOff>16942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16418"/>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67097</xdr:rowOff>
    </xdr:from>
    <xdr:to>
      <xdr:col>45</xdr:col>
      <xdr:colOff>177800</xdr:colOff>
      <xdr:row>76</xdr:row>
      <xdr:rowOff>16942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25847"/>
          <a:ext cx="8890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67097</xdr:rowOff>
    </xdr:from>
    <xdr:to>
      <xdr:col>41</xdr:col>
      <xdr:colOff>50800</xdr:colOff>
      <xdr:row>76</xdr:row>
      <xdr:rowOff>64650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925847"/>
          <a:ext cx="889000" cy="16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29936</xdr:rowOff>
    </xdr:from>
    <xdr:to>
      <xdr:col>55</xdr:col>
      <xdr:colOff>50800</xdr:colOff>
      <xdr:row>76</xdr:row>
      <xdr:rowOff>131536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52813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106868</xdr:rowOff>
    </xdr:from>
    <xdr:to>
      <xdr:col>50</xdr:col>
      <xdr:colOff>165100</xdr:colOff>
      <xdr:row>76</xdr:row>
      <xdr:rowOff>37018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137592</xdr:rowOff>
    </xdr:from>
    <xdr:to>
      <xdr:col>46</xdr:col>
      <xdr:colOff>38100</xdr:colOff>
      <xdr:row>76</xdr:row>
      <xdr:rowOff>67742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84269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16297</xdr:rowOff>
    </xdr:from>
    <xdr:to>
      <xdr:col>41</xdr:col>
      <xdr:colOff>101600</xdr:colOff>
      <xdr:row>75</xdr:row>
      <xdr:rowOff>117897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134424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5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13850</xdr:rowOff>
    </xdr:from>
    <xdr:to>
      <xdr:col>36</xdr:col>
      <xdr:colOff>165100</xdr:colOff>
      <xdr:row>76</xdr:row>
      <xdr:rowOff>115450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131977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68715</xdr:rowOff>
    </xdr:from>
    <xdr:to>
      <xdr:col>55</xdr:col>
      <xdr:colOff>0</xdr:colOff>
      <xdr:row>98</xdr:row>
      <xdr:rowOff>74093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70815"/>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74093</xdr:rowOff>
    </xdr:from>
    <xdr:to>
      <xdr:col>50</xdr:col>
      <xdr:colOff>114300</xdr:colOff>
      <xdr:row>98</xdr:row>
      <xdr:rowOff>81716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76193"/>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81716</xdr:rowOff>
    </xdr:from>
    <xdr:to>
      <xdr:col>45</xdr:col>
      <xdr:colOff>177800</xdr:colOff>
      <xdr:row>98</xdr:row>
      <xdr:rowOff>83604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83816"/>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83604</xdr:rowOff>
    </xdr:from>
    <xdr:to>
      <xdr:col>41</xdr:col>
      <xdr:colOff>50800</xdr:colOff>
      <xdr:row>98</xdr:row>
      <xdr:rowOff>89438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85704"/>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138354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17915</xdr:rowOff>
    </xdr:from>
    <xdr:to>
      <xdr:col>55</xdr:col>
      <xdr:colOff>50800</xdr:colOff>
      <xdr:row>98</xdr:row>
      <xdr:rowOff>119515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148742</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0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23293</xdr:rowOff>
    </xdr:from>
    <xdr:to>
      <xdr:col>50</xdr:col>
      <xdr:colOff>165100</xdr:colOff>
      <xdr:row>98</xdr:row>
      <xdr:rowOff>124893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141420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6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30916</xdr:rowOff>
    </xdr:from>
    <xdr:to>
      <xdr:col>46</xdr:col>
      <xdr:colOff>38100</xdr:colOff>
      <xdr:row>98</xdr:row>
      <xdr:rowOff>132516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149043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60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32804</xdr:rowOff>
    </xdr:from>
    <xdr:to>
      <xdr:col>41</xdr:col>
      <xdr:colOff>101600</xdr:colOff>
      <xdr:row>98</xdr:row>
      <xdr:rowOff>134404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150931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61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38638</xdr:rowOff>
    </xdr:from>
    <xdr:to>
      <xdr:col>36</xdr:col>
      <xdr:colOff>165100</xdr:colOff>
      <xdr:row>98</xdr:row>
      <xdr:rowOff>140238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156765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6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95485</xdr:rowOff>
    </xdr:from>
    <xdr:to>
      <xdr:col>85</xdr:col>
      <xdr:colOff>127000</xdr:colOff>
      <xdr:row>36</xdr:row>
      <xdr:rowOff>163874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67685"/>
          <a:ext cx="8382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114973</xdr:rowOff>
    </xdr:from>
    <xdr:to>
      <xdr:col>81</xdr:col>
      <xdr:colOff>50800</xdr:colOff>
      <xdr:row>36</xdr:row>
      <xdr:rowOff>163874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15723"/>
          <a:ext cx="889000" cy="2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114973</xdr:rowOff>
    </xdr:from>
    <xdr:to>
      <xdr:col>76</xdr:col>
      <xdr:colOff>114300</xdr:colOff>
      <xdr:row>37</xdr:row>
      <xdr:rowOff>49993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15723"/>
          <a:ext cx="889000" cy="2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44240</xdr:rowOff>
    </xdr:from>
    <xdr:to>
      <xdr:col>71</xdr:col>
      <xdr:colOff>177800</xdr:colOff>
      <xdr:row>37</xdr:row>
      <xdr:rowOff>49993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87890"/>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132961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44685</xdr:rowOff>
    </xdr:from>
    <xdr:to>
      <xdr:col>85</xdr:col>
      <xdr:colOff>177800</xdr:colOff>
      <xdr:row>36</xdr:row>
      <xdr:rowOff>146285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67562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113074</xdr:rowOff>
    </xdr:from>
    <xdr:to>
      <xdr:col>81</xdr:col>
      <xdr:colOff>101600</xdr:colOff>
      <xdr:row>37</xdr:row>
      <xdr:rowOff>43224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59751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64173</xdr:rowOff>
    </xdr:from>
    <xdr:to>
      <xdr:col>76</xdr:col>
      <xdr:colOff>165100</xdr:colOff>
      <xdr:row>35</xdr:row>
      <xdr:rowOff>165773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170643</xdr:rowOff>
    </xdr:from>
    <xdr:to>
      <xdr:col>72</xdr:col>
      <xdr:colOff>38100</xdr:colOff>
      <xdr:row>37</xdr:row>
      <xdr:rowOff>100793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91920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164890</xdr:rowOff>
    </xdr:from>
    <xdr:to>
      <xdr:col>67</xdr:col>
      <xdr:colOff>101600</xdr:colOff>
      <xdr:row>37</xdr:row>
      <xdr:rowOff>95040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86167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150312</xdr:rowOff>
    </xdr:from>
    <xdr:to>
      <xdr:col>85</xdr:col>
      <xdr:colOff>127000</xdr:colOff>
      <xdr:row>56</xdr:row>
      <xdr:rowOff>155446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51512"/>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150312</xdr:rowOff>
    </xdr:from>
    <xdr:to>
      <xdr:col>81</xdr:col>
      <xdr:colOff>50800</xdr:colOff>
      <xdr:row>56</xdr:row>
      <xdr:rowOff>157211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51512"/>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70086</xdr:rowOff>
    </xdr:from>
    <xdr:to>
      <xdr:col>76</xdr:col>
      <xdr:colOff>114300</xdr:colOff>
      <xdr:row>56</xdr:row>
      <xdr:rowOff>157211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71286"/>
          <a:ext cx="889000" cy="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70086</xdr:rowOff>
    </xdr:from>
    <xdr:to>
      <xdr:col>71</xdr:col>
      <xdr:colOff>177800</xdr:colOff>
      <xdr:row>57</xdr:row>
      <xdr:rowOff>66443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71286"/>
          <a:ext cx="889000" cy="1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104646</xdr:rowOff>
    </xdr:from>
    <xdr:to>
      <xdr:col>85</xdr:col>
      <xdr:colOff>177800</xdr:colOff>
      <xdr:row>57</xdr:row>
      <xdr:rowOff>34796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127523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99512</xdr:rowOff>
    </xdr:from>
    <xdr:to>
      <xdr:col>81</xdr:col>
      <xdr:colOff>101600</xdr:colOff>
      <xdr:row>57</xdr:row>
      <xdr:rowOff>29662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46189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7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106411</xdr:rowOff>
    </xdr:from>
    <xdr:to>
      <xdr:col>76</xdr:col>
      <xdr:colOff>165100</xdr:colOff>
      <xdr:row>57</xdr:row>
      <xdr:rowOff>36561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27688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19286</xdr:rowOff>
    </xdr:from>
    <xdr:to>
      <xdr:col>72</xdr:col>
      <xdr:colOff>38100</xdr:colOff>
      <xdr:row>56</xdr:row>
      <xdr:rowOff>120886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112013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15643</xdr:rowOff>
    </xdr:from>
    <xdr:to>
      <xdr:col>67</xdr:col>
      <xdr:colOff>101600</xdr:colOff>
      <xdr:row>57</xdr:row>
      <xdr:rowOff>117243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108370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137940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11040"/>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139522</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62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119985</xdr:rowOff>
    </xdr:from>
    <xdr:to>
      <xdr:col>76</xdr:col>
      <xdr:colOff>114300</xdr:colOff>
      <xdr:row>78</xdr:row>
      <xdr:rowOff>139522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308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119985</xdr:rowOff>
    </xdr:from>
    <xdr:to>
      <xdr:col>71</xdr:col>
      <xdr:colOff>177800</xdr:colOff>
      <xdr:row>78</xdr:row>
      <xdr:rowOff>121371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308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87140</xdr:rowOff>
    </xdr:from>
    <xdr:to>
      <xdr:col>85</xdr:col>
      <xdr:colOff>177800</xdr:colOff>
      <xdr:row>79</xdr:row>
      <xdr:rowOff>17290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88722</xdr:rowOff>
    </xdr:from>
    <xdr:to>
      <xdr:col>76</xdr:col>
      <xdr:colOff>165100</xdr:colOff>
      <xdr:row>79</xdr:row>
      <xdr:rowOff>18872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9999</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35333" y="13554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69185</xdr:rowOff>
    </xdr:from>
    <xdr:to>
      <xdr:col>72</xdr:col>
      <xdr:colOff>38100</xdr:colOff>
      <xdr:row>78</xdr:row>
      <xdr:rowOff>170785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161912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70571</xdr:rowOff>
    </xdr:from>
    <xdr:to>
      <xdr:col>67</xdr:col>
      <xdr:colOff>101600</xdr:colOff>
      <xdr:row>79</xdr:row>
      <xdr:rowOff>721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17248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39994</xdr:rowOff>
    </xdr:from>
    <xdr:to>
      <xdr:col>85</xdr:col>
      <xdr:colOff>127000</xdr:colOff>
      <xdr:row>96</xdr:row>
      <xdr:rowOff>56023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99194"/>
          <a:ext cx="8382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38742</xdr:rowOff>
    </xdr:from>
    <xdr:to>
      <xdr:col>81</xdr:col>
      <xdr:colOff>50800</xdr:colOff>
      <xdr:row>96</xdr:row>
      <xdr:rowOff>56023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497942"/>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21811</xdr:rowOff>
    </xdr:from>
    <xdr:to>
      <xdr:col>76</xdr:col>
      <xdr:colOff>114300</xdr:colOff>
      <xdr:row>96</xdr:row>
      <xdr:rowOff>38742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481011"/>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21811</xdr:rowOff>
    </xdr:from>
    <xdr:to>
      <xdr:col>71</xdr:col>
      <xdr:colOff>177800</xdr:colOff>
      <xdr:row>96</xdr:row>
      <xdr:rowOff>63946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481011"/>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160644</xdr:rowOff>
    </xdr:from>
    <xdr:to>
      <xdr:col>85</xdr:col>
      <xdr:colOff>177800</xdr:colOff>
      <xdr:row>96</xdr:row>
      <xdr:rowOff>90794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12071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5223</xdr:rowOff>
    </xdr:from>
    <xdr:to>
      <xdr:col>81</xdr:col>
      <xdr:colOff>101600</xdr:colOff>
      <xdr:row>96</xdr:row>
      <xdr:rowOff>106823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123350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159392</xdr:rowOff>
    </xdr:from>
    <xdr:to>
      <xdr:col>76</xdr:col>
      <xdr:colOff>165100</xdr:colOff>
      <xdr:row>96</xdr:row>
      <xdr:rowOff>89542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142461</xdr:rowOff>
    </xdr:from>
    <xdr:to>
      <xdr:col>72</xdr:col>
      <xdr:colOff>38100</xdr:colOff>
      <xdr:row>96</xdr:row>
      <xdr:rowOff>72611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63738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52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13146</xdr:rowOff>
    </xdr:from>
    <xdr:to>
      <xdr:col>67</xdr:col>
      <xdr:colOff>101600</xdr:colOff>
      <xdr:row>96</xdr:row>
      <xdr:rowOff>114746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6197</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2129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6197</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52129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163796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126848</xdr:rowOff>
    </xdr:from>
    <xdr:to>
      <xdr:col>102</xdr:col>
      <xdr:colOff>165100</xdr:colOff>
      <xdr:row>38</xdr:row>
      <xdr:rowOff>56998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73525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民生費は住民１人あたり</a:t>
          </a:r>
          <a:r>
            <a:rPr kumimoji="1" lang="en-US" altLang="ja-JP" sz="1300">
              <a:latin typeface="ＭＳ Ｐゴシック" panose="020B0600070205080204" pitchFamily="50" charset="-128"/>
              <a:ea typeface="ＭＳ Ｐゴシック" panose="020B0600070205080204" pitchFamily="50" charset="-128"/>
            </a:rPr>
            <a:t>157,198</a:t>
          </a:r>
          <a:r>
            <a:rPr kumimoji="1" lang="ja-JP" altLang="en-US" sz="1300">
              <a:latin typeface="ＭＳ Ｐゴシック" panose="020B0600070205080204" pitchFamily="50" charset="-128"/>
              <a:ea typeface="ＭＳ Ｐゴシック" panose="020B0600070205080204" pitchFamily="50" charset="-128"/>
            </a:rPr>
            <a:t>円となり、前年度より大幅に減少した。これは、平成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社会福祉センターを建設したことにより民生費の決算額が増加したが、事業の終了により減少したためである。農林水産業費は、県営経営体育成基盤整備（圃場整備）の事業量が増加しており、今後も高い数値で推移することが見込まれる。商工費は、住民１人あたり</a:t>
          </a:r>
          <a:r>
            <a:rPr kumimoji="1" lang="en-US" altLang="ja-JP" sz="1300">
              <a:latin typeface="ＭＳ Ｐゴシック" panose="020B0600070205080204" pitchFamily="50" charset="-128"/>
              <a:ea typeface="ＭＳ Ｐゴシック" panose="020B0600070205080204" pitchFamily="50" charset="-128"/>
            </a:rPr>
            <a:t>62,738</a:t>
          </a:r>
          <a:r>
            <a:rPr kumimoji="1" lang="ja-JP" altLang="en-US" sz="1300">
              <a:latin typeface="ＭＳ Ｐゴシック" panose="020B0600070205080204" pitchFamily="50" charset="-128"/>
              <a:ea typeface="ＭＳ Ｐゴシック" panose="020B0600070205080204" pitchFamily="50" charset="-128"/>
            </a:rPr>
            <a:t>円と類似団体の中でもかなり高い数値となっている。これは、温泉保養施設ゆ～むをはじめ、観光施設管理委託料などが多くを占めている。公債費は住民１人あたり</a:t>
          </a:r>
          <a:r>
            <a:rPr kumimoji="1" lang="en-US" altLang="ja-JP" sz="1300">
              <a:latin typeface="ＭＳ Ｐゴシック" panose="020B0600070205080204" pitchFamily="50" charset="-128"/>
              <a:ea typeface="ＭＳ Ｐゴシック" panose="020B0600070205080204" pitchFamily="50" charset="-128"/>
            </a:rPr>
            <a:t>96,808</a:t>
          </a:r>
          <a:r>
            <a:rPr kumimoji="1" lang="ja-JP" altLang="en-US" sz="1300">
              <a:latin typeface="ＭＳ Ｐゴシック" panose="020B0600070205080204" pitchFamily="50" charset="-128"/>
              <a:ea typeface="ＭＳ Ｐゴシック" panose="020B0600070205080204" pitchFamily="50" charset="-128"/>
            </a:rPr>
            <a:t>円で類似団体の中では比較的高い数値となっている。これは、近年の教育施設や社会福祉施設、県営事業による圃場整備などの財源として起債していることから、今後も同程度で推移すると見込まれる。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万円となっており、取崩額は減少している。また、実質単年度収支もマイナスではあるが、状況は改善している。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今後も事業見直し、歳出における事業の合理化を図り、健全な財政運営に努める。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当村では、すべての事業（会計）において赤字は発生していない。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今後も事務事業の見直しにより、適正な財政運営を図る。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年度がピークとなる見込みであり、今後も数値は上昇する。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公営企業債の元利償還金に対する繰入金については、下水道事業により高い数値が続いている。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今後も適切な地方債発行と財政運営に努める。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県営圃場整備事業による地方債残高の増加、充当可能財源である各種基金残高が減少していることから、将来負担比率は若干上昇傾向にある。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今後も適切な地方債の発行と歳出抑制を行い、財政の健全化を図る。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万円ほど基金が減少した。これは、小中学校エアコン設置工事財源として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万円、観光施設の工事費財源として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万円、その他財源不足を賄うため財政調整基金を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厳しい財政事情を踏まえ、事業の見直しにより財源を確保し、基金への積立ができる財政運営に努める。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むらづくり総合対策基金：総合的なむらづくりの推進を図る。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庁舎管理基金：役場庁舎等の機能の保全を図る。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環境衛生施設整備基金：環境衛生施設の整備を図る。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スキー場対策基金：スキー場等の原状回復に係る経費の財源に充てる。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教育施設整備基金：小中学校エアコン設置等の財源として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むらづくり総合対策基金：地域振興費など、むらづくりの推進を図る事業費の財源として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庁舎管理基金：庁舎の空調整備を修繕する財源として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スキー場対策基金：平成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年度に取り崩した分を積み立てた。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厳しい財政事情を踏まえ、事業の見直しにより財源を確保し、基金への積立ができる財政運営に努める。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財源不足を賄うため、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厳しい財政事情を踏まえ、事業の見直しにより財源を確保し、基金への積立ができる財政運営に努める。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前年と同額を維持している。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4930579</v>
      </c>
      <c r="BO4" s="392"/>
      <c r="BP4" s="392"/>
      <c r="BQ4" s="392"/>
      <c r="BR4" s="392"/>
      <c r="BS4" s="392"/>
      <c r="BT4" s="392"/>
      <c r="BU4" s="393"/>
      <c r="BV4" s="391">
        <v>4975997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4.5</v>
      </c>
      <c r="CU4" s="398"/>
      <c r="CV4" s="398"/>
      <c r="CW4" s="398"/>
      <c r="CX4" s="398"/>
      <c r="CY4" s="398"/>
      <c r="CZ4" s="398"/>
      <c r="DA4" s="399"/>
      <c r="DB4" s="397">
        <v>4.3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4755012</v>
      </c>
      <c r="BO5" s="429"/>
      <c r="BP5" s="429"/>
      <c r="BQ5" s="429"/>
      <c r="BR5" s="429"/>
      <c r="BS5" s="429"/>
      <c r="BT5" s="429"/>
      <c r="BU5" s="430"/>
      <c r="BV5" s="428">
        <v>4793917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88.4</v>
      </c>
      <c r="CU5" s="426"/>
      <c r="CV5" s="426"/>
      <c r="CW5" s="426"/>
      <c r="CX5" s="426"/>
      <c r="CY5" s="426"/>
      <c r="CZ5" s="426"/>
      <c r="DA5" s="427"/>
      <c r="DB5" s="425">
        <v>86.9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175567</v>
      </c>
      <c r="BO6" s="429"/>
      <c r="BP6" s="429"/>
      <c r="BQ6" s="429"/>
      <c r="BR6" s="429"/>
      <c r="BS6" s="429"/>
      <c r="BT6" s="429"/>
      <c r="BU6" s="430"/>
      <c r="BV6" s="428">
        <v>182080</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92.1</v>
      </c>
      <c r="CU6" s="466"/>
      <c r="CV6" s="466"/>
      <c r="CW6" s="466"/>
      <c r="CX6" s="466"/>
      <c r="CY6" s="466"/>
      <c r="CZ6" s="466"/>
      <c r="DA6" s="467"/>
      <c r="DB6" s="465">
        <v>90.6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35216</v>
      </c>
      <c r="BO7" s="429"/>
      <c r="BP7" s="429"/>
      <c r="BQ7" s="429"/>
      <c r="BR7" s="429"/>
      <c r="BS7" s="429"/>
      <c r="BT7" s="429"/>
      <c r="BU7" s="430"/>
      <c r="BV7" s="428">
        <v>50909</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3103983</v>
      </c>
      <c r="CU7" s="429"/>
      <c r="CV7" s="429"/>
      <c r="CW7" s="429"/>
      <c r="CX7" s="429"/>
      <c r="CY7" s="429"/>
      <c r="CZ7" s="429"/>
      <c r="DA7" s="430"/>
      <c r="DB7" s="428">
        <v>3050004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140351</v>
      </c>
      <c r="BO8" s="429"/>
      <c r="BP8" s="429"/>
      <c r="BQ8" s="429"/>
      <c r="BR8" s="429"/>
      <c r="BS8" s="429"/>
      <c r="BT8" s="429"/>
      <c r="BU8" s="430"/>
      <c r="BV8" s="428">
        <v>131171</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0.24</v>
      </c>
      <c r="CU8" s="469"/>
      <c r="CV8" s="469"/>
      <c r="CW8" s="469"/>
      <c r="CX8" s="469"/>
      <c r="CY8" s="469"/>
      <c r="CZ8" s="469"/>
      <c r="DA8" s="470"/>
      <c r="DB8" s="468">
        <v>0.23</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5832</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113</v>
      </c>
      <c r="AV9" s="461"/>
      <c r="AW9" s="461"/>
      <c r="AX9" s="461"/>
      <c r="AY9" s="462" t="s">
        <v>114</v>
      </c>
      <c r="AZ9" s="463"/>
      <c r="BA9" s="463"/>
      <c r="BB9" s="463"/>
      <c r="BC9" s="463"/>
      <c r="BD9" s="463"/>
      <c r="BE9" s="463"/>
      <c r="BF9" s="463"/>
      <c r="BG9" s="463"/>
      <c r="BH9" s="463"/>
      <c r="BI9" s="463"/>
      <c r="BJ9" s="463"/>
      <c r="BK9" s="463"/>
      <c r="BL9" s="463"/>
      <c r="BM9" s="464"/>
      <c r="BN9" s="428">
        <v>9180</v>
      </c>
      <c r="BO9" s="429"/>
      <c r="BP9" s="429"/>
      <c r="BQ9" s="429"/>
      <c r="BR9" s="429"/>
      <c r="BS9" s="429"/>
      <c r="BT9" s="429"/>
      <c r="BU9" s="430"/>
      <c r="BV9" s="428">
        <v>35655</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14.5</v>
      </c>
      <c r="CU9" s="426"/>
      <c r="CV9" s="426"/>
      <c r="CW9" s="426"/>
      <c r="CX9" s="426"/>
      <c r="CY9" s="426"/>
      <c r="CZ9" s="426"/>
      <c r="DA9" s="427"/>
      <c r="DB9" s="425">
        <v>14.9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6438</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390</v>
      </c>
      <c r="BO10" s="429"/>
      <c r="BP10" s="429"/>
      <c r="BQ10" s="429"/>
      <c r="BR10" s="429"/>
      <c r="BS10" s="429"/>
      <c r="BT10" s="429"/>
      <c r="BU10" s="430"/>
      <c r="BV10" s="428">
        <v>413</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5653</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40000</v>
      </c>
      <c r="BO12" s="429"/>
      <c r="BP12" s="429"/>
      <c r="BQ12" s="429"/>
      <c r="BR12" s="429"/>
      <c r="BS12" s="429"/>
      <c r="BT12" s="429"/>
      <c r="BU12" s="430"/>
      <c r="BV12" s="428">
        <v>89000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5629</v>
      </c>
      <c r="S13" s="510"/>
      <c r="T13" s="510"/>
      <c r="U13" s="510"/>
      <c r="V13" s="511"/>
      <c r="W13" s="444" t="s">
        <v>138</v>
      </c>
      <c r="X13" s="445"/>
      <c r="Y13" s="445"/>
      <c r="Z13" s="445"/>
      <c r="AA13" s="445"/>
      <c r="AB13" s="435"/>
      <c r="AC13" s="479">
        <v>588</v>
      </c>
      <c r="AD13" s="480"/>
      <c r="AE13" s="480"/>
      <c r="AF13" s="480"/>
      <c r="AG13" s="519"/>
      <c r="AH13" s="479">
        <v>638</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-30430</v>
      </c>
      <c r="BO13" s="429"/>
      <c r="BP13" s="429"/>
      <c r="BQ13" s="429"/>
      <c r="BR13" s="429"/>
      <c r="BS13" s="429"/>
      <c r="BT13" s="429"/>
      <c r="BU13" s="430"/>
      <c r="BV13" s="428">
        <v>-52932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9.3000000000000007</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5822</v>
      </c>
      <c r="S14" s="510"/>
      <c r="T14" s="510"/>
      <c r="U14" s="510"/>
      <c r="V14" s="511"/>
      <c r="W14" s="418"/>
      <c r="X14" s="419"/>
      <c r="Y14" s="419"/>
      <c r="Z14" s="419"/>
      <c r="AA14" s="419"/>
      <c r="AB14" s="408"/>
      <c r="AC14" s="512">
        <v>19.600000000000001</v>
      </c>
      <c r="AD14" s="513"/>
      <c r="AE14" s="513"/>
      <c r="AF14" s="513"/>
      <c r="AG14" s="514"/>
      <c r="AH14" s="512">
        <v>20.3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47.3</v>
      </c>
      <c r="CU14" s="524"/>
      <c r="CV14" s="524"/>
      <c r="CW14" s="524"/>
      <c r="CX14" s="524"/>
      <c r="CY14" s="524"/>
      <c r="CZ14" s="524"/>
      <c r="DA14" s="525"/>
      <c r="DB14" s="523">
        <v>44.9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5794</v>
      </c>
      <c r="S15" s="510"/>
      <c r="T15" s="510"/>
      <c r="U15" s="510"/>
      <c r="V15" s="511"/>
      <c r="W15" s="444" t="s">
        <v>145</v>
      </c>
      <c r="X15" s="445"/>
      <c r="Y15" s="445"/>
      <c r="Z15" s="445"/>
      <c r="AA15" s="445"/>
      <c r="AB15" s="435"/>
      <c r="AC15" s="479">
        <v>899</v>
      </c>
      <c r="AD15" s="480"/>
      <c r="AE15" s="480"/>
      <c r="AF15" s="480"/>
      <c r="AG15" s="519"/>
      <c r="AH15" s="479">
        <v>962</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701928</v>
      </c>
      <c r="BO15" s="392"/>
      <c r="BP15" s="392"/>
      <c r="BQ15" s="392"/>
      <c r="BR15" s="392"/>
      <c r="BS15" s="392"/>
      <c r="BT15" s="392"/>
      <c r="BU15" s="393"/>
      <c r="BV15" s="391">
        <v>677016</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29.9</v>
      </c>
      <c r="AD16" s="513"/>
      <c r="AE16" s="513"/>
      <c r="AF16" s="513"/>
      <c r="AG16" s="514"/>
      <c r="AH16" s="512">
        <v>30.5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2800534</v>
      </c>
      <c r="BO16" s="429"/>
      <c r="BP16" s="429"/>
      <c r="BQ16" s="429"/>
      <c r="BR16" s="429"/>
      <c r="BS16" s="429"/>
      <c r="BT16" s="429"/>
      <c r="BU16" s="430"/>
      <c r="BV16" s="428">
        <v>2825892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1520</v>
      </c>
      <c r="AD17" s="480"/>
      <c r="AE17" s="480"/>
      <c r="AF17" s="480"/>
      <c r="AG17" s="519"/>
      <c r="AH17" s="479">
        <v>1550</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878680</v>
      </c>
      <c r="BO17" s="429"/>
      <c r="BP17" s="429"/>
      <c r="BQ17" s="429"/>
      <c r="BR17" s="429"/>
      <c r="BS17" s="429"/>
      <c r="BT17" s="429"/>
      <c r="BU17" s="430"/>
      <c r="BV17" s="428">
        <v>848125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299.61</v>
      </c>
      <c r="M18" s="541"/>
      <c r="N18" s="541"/>
      <c r="O18" s="541"/>
      <c r="P18" s="541"/>
      <c r="Q18" s="541"/>
      <c r="R18" s="542"/>
      <c r="S18" s="542"/>
      <c r="T18" s="542"/>
      <c r="U18" s="542"/>
      <c r="V18" s="543"/>
      <c r="W18" s="446"/>
      <c r="X18" s="447"/>
      <c r="Y18" s="447"/>
      <c r="Z18" s="447"/>
      <c r="AA18" s="447"/>
      <c r="AB18" s="438"/>
      <c r="AC18" s="544">
        <v>50.5</v>
      </c>
      <c r="AD18" s="545"/>
      <c r="AE18" s="545"/>
      <c r="AF18" s="545"/>
      <c r="AG18" s="546"/>
      <c r="AH18" s="544">
        <v>49.2</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2766786</v>
      </c>
      <c r="BO18" s="429"/>
      <c r="BP18" s="429"/>
      <c r="BQ18" s="429"/>
      <c r="BR18" s="429"/>
      <c r="BS18" s="429"/>
      <c r="BT18" s="429"/>
      <c r="BU18" s="430"/>
      <c r="BV18" s="428">
        <v>2699410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19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3578196</v>
      </c>
      <c r="BO19" s="429"/>
      <c r="BP19" s="429"/>
      <c r="BQ19" s="429"/>
      <c r="BR19" s="429"/>
      <c r="BS19" s="429"/>
      <c r="BT19" s="429"/>
      <c r="BU19" s="430"/>
      <c r="BV19" s="428">
        <v>3515944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1846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5217113</v>
      </c>
      <c r="BO23" s="429"/>
      <c r="BP23" s="429"/>
      <c r="BQ23" s="429"/>
      <c r="BR23" s="429"/>
      <c r="BS23" s="429"/>
      <c r="BT23" s="429"/>
      <c r="BU23" s="430"/>
      <c r="BV23" s="428">
        <v>5133007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6300</v>
      </c>
      <c r="R24" s="480"/>
      <c r="S24" s="480"/>
      <c r="T24" s="480"/>
      <c r="U24" s="480"/>
      <c r="V24" s="519"/>
      <c r="W24" s="578"/>
      <c r="X24" s="566"/>
      <c r="Y24" s="567"/>
      <c r="Z24" s="478" t="s">
        <v>169</v>
      </c>
      <c r="AA24" s="458"/>
      <c r="AB24" s="458"/>
      <c r="AC24" s="458"/>
      <c r="AD24" s="458"/>
      <c r="AE24" s="458"/>
      <c r="AF24" s="458"/>
      <c r="AG24" s="459"/>
      <c r="AH24" s="479">
        <v>95</v>
      </c>
      <c r="AI24" s="480"/>
      <c r="AJ24" s="480"/>
      <c r="AK24" s="480"/>
      <c r="AL24" s="519"/>
      <c r="AM24" s="479">
        <v>264385</v>
      </c>
      <c r="AN24" s="480"/>
      <c r="AO24" s="480"/>
      <c r="AP24" s="480"/>
      <c r="AQ24" s="480"/>
      <c r="AR24" s="519"/>
      <c r="AS24" s="479">
        <v>2783</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4957590</v>
      </c>
      <c r="BO24" s="429"/>
      <c r="BP24" s="429"/>
      <c r="BQ24" s="429"/>
      <c r="BR24" s="429"/>
      <c r="BS24" s="429"/>
      <c r="BT24" s="429"/>
      <c r="BU24" s="430"/>
      <c r="BV24" s="428">
        <v>4830362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5200</v>
      </c>
      <c r="R25" s="480"/>
      <c r="S25" s="480"/>
      <c r="T25" s="480"/>
      <c r="U25" s="480"/>
      <c r="V25" s="519"/>
      <c r="W25" s="578"/>
      <c r="X25" s="566"/>
      <c r="Y25" s="567"/>
      <c r="Z25" s="478" t="s">
        <v>172</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193490</v>
      </c>
      <c r="BO25" s="392"/>
      <c r="BP25" s="392"/>
      <c r="BQ25" s="392"/>
      <c r="BR25" s="392"/>
      <c r="BS25" s="392"/>
      <c r="BT25" s="392"/>
      <c r="BU25" s="393"/>
      <c r="BV25" s="391">
        <v>295128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4800</v>
      </c>
      <c r="R26" s="480"/>
      <c r="S26" s="480"/>
      <c r="T26" s="480"/>
      <c r="U26" s="480"/>
      <c r="V26" s="519"/>
      <c r="W26" s="578"/>
      <c r="X26" s="566"/>
      <c r="Y26" s="567"/>
      <c r="Z26" s="478" t="s">
        <v>175</v>
      </c>
      <c r="AA26" s="588"/>
      <c r="AB26" s="588"/>
      <c r="AC26" s="588"/>
      <c r="AD26" s="588"/>
      <c r="AE26" s="588"/>
      <c r="AF26" s="588"/>
      <c r="AG26" s="589"/>
      <c r="AH26" s="479">
        <v>9</v>
      </c>
      <c r="AI26" s="480"/>
      <c r="AJ26" s="480"/>
      <c r="AK26" s="480"/>
      <c r="AL26" s="519"/>
      <c r="AM26" s="479">
        <v>25002</v>
      </c>
      <c r="AN26" s="480"/>
      <c r="AO26" s="480"/>
      <c r="AP26" s="480"/>
      <c r="AQ26" s="480"/>
      <c r="AR26" s="519"/>
      <c r="AS26" s="479">
        <v>2778</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2550</v>
      </c>
      <c r="R27" s="480"/>
      <c r="S27" s="480"/>
      <c r="T27" s="480"/>
      <c r="U27" s="480"/>
      <c r="V27" s="519"/>
      <c r="W27" s="578"/>
      <c r="X27" s="566"/>
      <c r="Y27" s="567"/>
      <c r="Z27" s="478" t="s">
        <v>178</v>
      </c>
      <c r="AA27" s="458"/>
      <c r="AB27" s="458"/>
      <c r="AC27" s="458"/>
      <c r="AD27" s="458"/>
      <c r="AE27" s="458"/>
      <c r="AF27" s="458"/>
      <c r="AG27" s="459"/>
      <c r="AH27" s="479" t="s">
        <v>136</v>
      </c>
      <c r="AI27" s="480"/>
      <c r="AJ27" s="480"/>
      <c r="AK27" s="480"/>
      <c r="AL27" s="519"/>
      <c r="AM27" s="479" t="s">
        <v>136</v>
      </c>
      <c r="AN27" s="480"/>
      <c r="AO27" s="480"/>
      <c r="AP27" s="480"/>
      <c r="AQ27" s="480"/>
      <c r="AR27" s="519"/>
      <c r="AS27" s="479" t="s">
        <v>136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103976</v>
      </c>
      <c r="BO27" s="602"/>
      <c r="BP27" s="602"/>
      <c r="BQ27" s="602"/>
      <c r="BR27" s="602"/>
      <c r="BS27" s="602"/>
      <c r="BT27" s="602"/>
      <c r="BU27" s="603"/>
      <c r="BV27" s="601">
        <v>103926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1880</v>
      </c>
      <c r="R28" s="480"/>
      <c r="S28" s="480"/>
      <c r="T28" s="480"/>
      <c r="U28" s="480"/>
      <c r="V28" s="519"/>
      <c r="W28" s="578"/>
      <c r="X28" s="566"/>
      <c r="Y28" s="567"/>
      <c r="Z28" s="478" t="s">
        <v>181</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669398</v>
      </c>
      <c r="BO28" s="392"/>
      <c r="BP28" s="392"/>
      <c r="BQ28" s="392"/>
      <c r="BR28" s="392"/>
      <c r="BS28" s="392"/>
      <c r="BT28" s="392"/>
      <c r="BU28" s="393"/>
      <c r="BV28" s="391">
        <v>709008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8</v>
      </c>
      <c r="M29" s="480"/>
      <c r="N29" s="480"/>
      <c r="O29" s="480"/>
      <c r="P29" s="519"/>
      <c r="Q29" s="479">
        <v>1680</v>
      </c>
      <c r="R29" s="480"/>
      <c r="S29" s="480"/>
      <c r="T29" s="480"/>
      <c r="U29" s="480"/>
      <c r="V29" s="519"/>
      <c r="W29" s="579"/>
      <c r="X29" s="580"/>
      <c r="Y29" s="581"/>
      <c r="Z29" s="478" t="s">
        <v>184</v>
      </c>
      <c r="AA29" s="458"/>
      <c r="AB29" s="458"/>
      <c r="AC29" s="458"/>
      <c r="AD29" s="458"/>
      <c r="AE29" s="458"/>
      <c r="AF29" s="458"/>
      <c r="AG29" s="459"/>
      <c r="AH29" s="479">
        <v>95</v>
      </c>
      <c r="AI29" s="480"/>
      <c r="AJ29" s="480"/>
      <c r="AK29" s="480"/>
      <c r="AL29" s="519"/>
      <c r="AM29" s="479">
        <v>264385</v>
      </c>
      <c r="AN29" s="480"/>
      <c r="AO29" s="480"/>
      <c r="AP29" s="480"/>
      <c r="AQ29" s="480"/>
      <c r="AR29" s="519"/>
      <c r="AS29" s="479">
        <v>2783</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16408</v>
      </c>
      <c r="BO29" s="429"/>
      <c r="BP29" s="429"/>
      <c r="BQ29" s="429"/>
      <c r="BR29" s="429"/>
      <c r="BS29" s="429"/>
      <c r="BT29" s="429"/>
      <c r="BU29" s="430"/>
      <c r="BV29" s="428">
        <v>16399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92.2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688566</v>
      </c>
      <c r="BO30" s="602"/>
      <c r="BP30" s="602"/>
      <c r="BQ30" s="602"/>
      <c r="BR30" s="602"/>
      <c r="BS30" s="602"/>
      <c r="BT30" s="602"/>
      <c r="BU30" s="603"/>
      <c r="BV30" s="601">
        <v>757636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193</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下越障害福祉事務組合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関川村自然環境管理公社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国民健康保険関川診療所特別会計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新潟県市町村総合事務組合【一般会計】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パワープラント関川</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簡易水道特別会計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新潟県市町村総合事務組合【職員退職手当支給事業特別会計】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村有温泉特別会計</v>
      </c>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新潟県市町村総合事務組合【消防団員等公務災害補償事業特別会計】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宅地等造成特別会計</v>
      </c>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新潟県市町村総合事務組合【消防賞じゅつ金支給事業特別会計】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新潟県市町村総合事務組合【非常勤職員公務災害補償等特別会計】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新潟県市町村総合事務組合【交通災害共済事業特別会計】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新潟県後期高齢者医療広域連合【一般会計】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新潟県後期高齢者医療広域連合【後期高齢者医療特別会計】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BPV+jqWdQ39pQkpohTAj70FSDz1SxplJ/9mr1aPiEAlWeX8jOydC3fNTz+K9I1zD2SD09RYtxBFn8q8dkJAw==" saltValue="Q0xBzRJ3QevHFTvW3wrt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50" zoomScaleNormal="5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694198</v>
      </c>
      <c r="S5" s="631"/>
      <c r="T5" s="631"/>
      <c r="U5" s="631"/>
      <c r="V5" s="631"/>
      <c r="W5" s="631"/>
      <c r="X5" s="631"/>
      <c r="Y5" s="632"/>
      <c r="Z5" s="633">
        <v>14.1</v>
      </c>
      <c r="AA5" s="633"/>
      <c r="AB5" s="633"/>
      <c r="AC5" s="633"/>
      <c r="AD5" s="634">
        <v>694198</v>
      </c>
      <c r="AE5" s="634"/>
      <c r="AF5" s="634"/>
      <c r="AG5" s="634"/>
      <c r="AH5" s="634"/>
      <c r="AI5" s="634"/>
      <c r="AJ5" s="634"/>
      <c r="AK5" s="634"/>
      <c r="AL5" s="635">
        <v>23.1</v>
      </c>
      <c r="AM5" s="636"/>
      <c r="AN5" s="636"/>
      <c r="AO5" s="637"/>
      <c r="AP5" s="627" t="s">
        <v>222</v>
      </c>
      <c r="AQ5" s="628"/>
      <c r="AR5" s="628"/>
      <c r="AS5" s="628"/>
      <c r="AT5" s="628"/>
      <c r="AU5" s="628"/>
      <c r="AV5" s="628"/>
      <c r="AW5" s="628"/>
      <c r="AX5" s="628"/>
      <c r="AY5" s="628"/>
      <c r="AZ5" s="628"/>
      <c r="BA5" s="628"/>
      <c r="BB5" s="628"/>
      <c r="BC5" s="628"/>
      <c r="BD5" s="628"/>
      <c r="BE5" s="628"/>
      <c r="BF5" s="629"/>
      <c r="BG5" s="641">
        <v>675650</v>
      </c>
      <c r="BH5" s="642"/>
      <c r="BI5" s="642"/>
      <c r="BJ5" s="642"/>
      <c r="BK5" s="642"/>
      <c r="BL5" s="642"/>
      <c r="BM5" s="642"/>
      <c r="BN5" s="643"/>
      <c r="BO5" s="644">
        <v>97.3</v>
      </c>
      <c r="BP5" s="644"/>
      <c r="BQ5" s="644"/>
      <c r="BR5" s="644"/>
      <c r="BS5" s="645" t="s">
        <v>223</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215</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77071</v>
      </c>
      <c r="S6" s="642"/>
      <c r="T6" s="642"/>
      <c r="U6" s="642"/>
      <c r="V6" s="642"/>
      <c r="W6" s="642"/>
      <c r="X6" s="642"/>
      <c r="Y6" s="643"/>
      <c r="Z6" s="644">
        <v>1.6</v>
      </c>
      <c r="AA6" s="644"/>
      <c r="AB6" s="644"/>
      <c r="AC6" s="644"/>
      <c r="AD6" s="645">
        <v>77071</v>
      </c>
      <c r="AE6" s="645"/>
      <c r="AF6" s="645"/>
      <c r="AG6" s="645"/>
      <c r="AH6" s="645"/>
      <c r="AI6" s="645"/>
      <c r="AJ6" s="645"/>
      <c r="AK6" s="645"/>
      <c r="AL6" s="646">
        <v>2.6</v>
      </c>
      <c r="AM6" s="647"/>
      <c r="AN6" s="647"/>
      <c r="AO6" s="648"/>
      <c r="AP6" s="638" t="s">
        <v>228</v>
      </c>
      <c r="AQ6" s="639"/>
      <c r="AR6" s="639"/>
      <c r="AS6" s="639"/>
      <c r="AT6" s="639"/>
      <c r="AU6" s="639"/>
      <c r="AV6" s="639"/>
      <c r="AW6" s="639"/>
      <c r="AX6" s="639"/>
      <c r="AY6" s="639"/>
      <c r="AZ6" s="639"/>
      <c r="BA6" s="639"/>
      <c r="BB6" s="639"/>
      <c r="BC6" s="639"/>
      <c r="BD6" s="639"/>
      <c r="BE6" s="639"/>
      <c r="BF6" s="640"/>
      <c r="BG6" s="641">
        <v>675650</v>
      </c>
      <c r="BH6" s="642"/>
      <c r="BI6" s="642"/>
      <c r="BJ6" s="642"/>
      <c r="BK6" s="642"/>
      <c r="BL6" s="642"/>
      <c r="BM6" s="642"/>
      <c r="BN6" s="643"/>
      <c r="BO6" s="644">
        <v>97.3</v>
      </c>
      <c r="BP6" s="644"/>
      <c r="BQ6" s="644"/>
      <c r="BR6" s="644"/>
      <c r="BS6" s="645" t="s">
        <v>229</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53540</v>
      </c>
      <c r="CS6" s="642"/>
      <c r="CT6" s="642"/>
      <c r="CU6" s="642"/>
      <c r="CV6" s="642"/>
      <c r="CW6" s="642"/>
      <c r="CX6" s="642"/>
      <c r="CY6" s="643"/>
      <c r="CZ6" s="635">
        <v>1.1000000000000001</v>
      </c>
      <c r="DA6" s="636"/>
      <c r="DB6" s="636"/>
      <c r="DC6" s="655"/>
      <c r="DD6" s="650" t="s">
        <v>136</v>
      </c>
      <c r="DE6" s="642"/>
      <c r="DF6" s="642"/>
      <c r="DG6" s="642"/>
      <c r="DH6" s="642"/>
      <c r="DI6" s="642"/>
      <c r="DJ6" s="642"/>
      <c r="DK6" s="642"/>
      <c r="DL6" s="642"/>
      <c r="DM6" s="642"/>
      <c r="DN6" s="642"/>
      <c r="DO6" s="642"/>
      <c r="DP6" s="643"/>
      <c r="DQ6" s="650">
        <v>53540</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727</v>
      </c>
      <c r="S7" s="642"/>
      <c r="T7" s="642"/>
      <c r="U7" s="642"/>
      <c r="V7" s="642"/>
      <c r="W7" s="642"/>
      <c r="X7" s="642"/>
      <c r="Y7" s="643"/>
      <c r="Z7" s="644">
        <v>0</v>
      </c>
      <c r="AA7" s="644"/>
      <c r="AB7" s="644"/>
      <c r="AC7" s="644"/>
      <c r="AD7" s="645">
        <v>727</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217415</v>
      </c>
      <c r="BH7" s="642"/>
      <c r="BI7" s="642"/>
      <c r="BJ7" s="642"/>
      <c r="BK7" s="642"/>
      <c r="BL7" s="642"/>
      <c r="BM7" s="642"/>
      <c r="BN7" s="643"/>
      <c r="BO7" s="644">
        <v>31.3</v>
      </c>
      <c r="BP7" s="644"/>
      <c r="BQ7" s="644"/>
      <c r="BR7" s="644"/>
      <c r="BS7" s="645" t="s">
        <v>136</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562991</v>
      </c>
      <c r="CS7" s="642"/>
      <c r="CT7" s="642"/>
      <c r="CU7" s="642"/>
      <c r="CV7" s="642"/>
      <c r="CW7" s="642"/>
      <c r="CX7" s="642"/>
      <c r="CY7" s="643"/>
      <c r="CZ7" s="644">
        <v>11.8</v>
      </c>
      <c r="DA7" s="644"/>
      <c r="DB7" s="644"/>
      <c r="DC7" s="644"/>
      <c r="DD7" s="650">
        <v>13353</v>
      </c>
      <c r="DE7" s="642"/>
      <c r="DF7" s="642"/>
      <c r="DG7" s="642"/>
      <c r="DH7" s="642"/>
      <c r="DI7" s="642"/>
      <c r="DJ7" s="642"/>
      <c r="DK7" s="642"/>
      <c r="DL7" s="642"/>
      <c r="DM7" s="642"/>
      <c r="DN7" s="642"/>
      <c r="DO7" s="642"/>
      <c r="DP7" s="643"/>
      <c r="DQ7" s="650">
        <v>481945</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1457</v>
      </c>
      <c r="S8" s="642"/>
      <c r="T8" s="642"/>
      <c r="U8" s="642"/>
      <c r="V8" s="642"/>
      <c r="W8" s="642"/>
      <c r="X8" s="642"/>
      <c r="Y8" s="643"/>
      <c r="Z8" s="644">
        <v>0</v>
      </c>
      <c r="AA8" s="644"/>
      <c r="AB8" s="644"/>
      <c r="AC8" s="644"/>
      <c r="AD8" s="645">
        <v>1457</v>
      </c>
      <c r="AE8" s="645"/>
      <c r="AF8" s="645"/>
      <c r="AG8" s="645"/>
      <c r="AH8" s="645"/>
      <c r="AI8" s="645"/>
      <c r="AJ8" s="645"/>
      <c r="AK8" s="645"/>
      <c r="AL8" s="646">
        <v>0</v>
      </c>
      <c r="AM8" s="647"/>
      <c r="AN8" s="647"/>
      <c r="AO8" s="648"/>
      <c r="AP8" s="638" t="s">
        <v>235</v>
      </c>
      <c r="AQ8" s="639"/>
      <c r="AR8" s="639"/>
      <c r="AS8" s="639"/>
      <c r="AT8" s="639"/>
      <c r="AU8" s="639"/>
      <c r="AV8" s="639"/>
      <c r="AW8" s="639"/>
      <c r="AX8" s="639"/>
      <c r="AY8" s="639"/>
      <c r="AZ8" s="639"/>
      <c r="BA8" s="639"/>
      <c r="BB8" s="639"/>
      <c r="BC8" s="639"/>
      <c r="BD8" s="639"/>
      <c r="BE8" s="639"/>
      <c r="BF8" s="640"/>
      <c r="BG8" s="641">
        <v>9484</v>
      </c>
      <c r="BH8" s="642"/>
      <c r="BI8" s="642"/>
      <c r="BJ8" s="642"/>
      <c r="BK8" s="642"/>
      <c r="BL8" s="642"/>
      <c r="BM8" s="642"/>
      <c r="BN8" s="643"/>
      <c r="BO8" s="644">
        <v>1.4</v>
      </c>
      <c r="BP8" s="644"/>
      <c r="BQ8" s="644"/>
      <c r="BR8" s="644"/>
      <c r="BS8" s="650" t="s">
        <v>223</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888642</v>
      </c>
      <c r="CS8" s="642"/>
      <c r="CT8" s="642"/>
      <c r="CU8" s="642"/>
      <c r="CV8" s="642"/>
      <c r="CW8" s="642"/>
      <c r="CX8" s="642"/>
      <c r="CY8" s="643"/>
      <c r="CZ8" s="644">
        <v>18.7</v>
      </c>
      <c r="DA8" s="644"/>
      <c r="DB8" s="644"/>
      <c r="DC8" s="644"/>
      <c r="DD8" s="650">
        <v>13955</v>
      </c>
      <c r="DE8" s="642"/>
      <c r="DF8" s="642"/>
      <c r="DG8" s="642"/>
      <c r="DH8" s="642"/>
      <c r="DI8" s="642"/>
      <c r="DJ8" s="642"/>
      <c r="DK8" s="642"/>
      <c r="DL8" s="642"/>
      <c r="DM8" s="642"/>
      <c r="DN8" s="642"/>
      <c r="DO8" s="642"/>
      <c r="DP8" s="643"/>
      <c r="DQ8" s="650">
        <v>643887</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1135</v>
      </c>
      <c r="S9" s="642"/>
      <c r="T9" s="642"/>
      <c r="U9" s="642"/>
      <c r="V9" s="642"/>
      <c r="W9" s="642"/>
      <c r="X9" s="642"/>
      <c r="Y9" s="643"/>
      <c r="Z9" s="644">
        <v>0</v>
      </c>
      <c r="AA9" s="644"/>
      <c r="AB9" s="644"/>
      <c r="AC9" s="644"/>
      <c r="AD9" s="645">
        <v>1135</v>
      </c>
      <c r="AE9" s="645"/>
      <c r="AF9" s="645"/>
      <c r="AG9" s="645"/>
      <c r="AH9" s="645"/>
      <c r="AI9" s="645"/>
      <c r="AJ9" s="645"/>
      <c r="AK9" s="645"/>
      <c r="AL9" s="646">
        <v>0</v>
      </c>
      <c r="AM9" s="647"/>
      <c r="AN9" s="647"/>
      <c r="AO9" s="648"/>
      <c r="AP9" s="638" t="s">
        <v>238</v>
      </c>
      <c r="AQ9" s="639"/>
      <c r="AR9" s="639"/>
      <c r="AS9" s="639"/>
      <c r="AT9" s="639"/>
      <c r="AU9" s="639"/>
      <c r="AV9" s="639"/>
      <c r="AW9" s="639"/>
      <c r="AX9" s="639"/>
      <c r="AY9" s="639"/>
      <c r="AZ9" s="639"/>
      <c r="BA9" s="639"/>
      <c r="BB9" s="639"/>
      <c r="BC9" s="639"/>
      <c r="BD9" s="639"/>
      <c r="BE9" s="639"/>
      <c r="BF9" s="640"/>
      <c r="BG9" s="641">
        <v>162105</v>
      </c>
      <c r="BH9" s="642"/>
      <c r="BI9" s="642"/>
      <c r="BJ9" s="642"/>
      <c r="BK9" s="642"/>
      <c r="BL9" s="642"/>
      <c r="BM9" s="642"/>
      <c r="BN9" s="643"/>
      <c r="BO9" s="644">
        <v>23.4</v>
      </c>
      <c r="BP9" s="644"/>
      <c r="BQ9" s="644"/>
      <c r="BR9" s="644"/>
      <c r="BS9" s="650" t="s">
        <v>136</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303480</v>
      </c>
      <c r="CS9" s="642"/>
      <c r="CT9" s="642"/>
      <c r="CU9" s="642"/>
      <c r="CV9" s="642"/>
      <c r="CW9" s="642"/>
      <c r="CX9" s="642"/>
      <c r="CY9" s="643"/>
      <c r="CZ9" s="644">
        <v>6.4</v>
      </c>
      <c r="DA9" s="644"/>
      <c r="DB9" s="644"/>
      <c r="DC9" s="644"/>
      <c r="DD9" s="650">
        <v>51200</v>
      </c>
      <c r="DE9" s="642"/>
      <c r="DF9" s="642"/>
      <c r="DG9" s="642"/>
      <c r="DH9" s="642"/>
      <c r="DI9" s="642"/>
      <c r="DJ9" s="642"/>
      <c r="DK9" s="642"/>
      <c r="DL9" s="642"/>
      <c r="DM9" s="642"/>
      <c r="DN9" s="642"/>
      <c r="DO9" s="642"/>
      <c r="DP9" s="643"/>
      <c r="DQ9" s="650">
        <v>231414</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223</v>
      </c>
      <c r="S10" s="642"/>
      <c r="T10" s="642"/>
      <c r="U10" s="642"/>
      <c r="V10" s="642"/>
      <c r="W10" s="642"/>
      <c r="X10" s="642"/>
      <c r="Y10" s="643"/>
      <c r="Z10" s="644" t="s">
        <v>229</v>
      </c>
      <c r="AA10" s="644"/>
      <c r="AB10" s="644"/>
      <c r="AC10" s="644"/>
      <c r="AD10" s="645" t="s">
        <v>229</v>
      </c>
      <c r="AE10" s="645"/>
      <c r="AF10" s="645"/>
      <c r="AG10" s="645"/>
      <c r="AH10" s="645"/>
      <c r="AI10" s="645"/>
      <c r="AJ10" s="645"/>
      <c r="AK10" s="645"/>
      <c r="AL10" s="646" t="s">
        <v>223</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13787</v>
      </c>
      <c r="BH10" s="642"/>
      <c r="BI10" s="642"/>
      <c r="BJ10" s="642"/>
      <c r="BK10" s="642"/>
      <c r="BL10" s="642"/>
      <c r="BM10" s="642"/>
      <c r="BN10" s="643"/>
      <c r="BO10" s="644">
        <v>2</v>
      </c>
      <c r="BP10" s="644"/>
      <c r="BQ10" s="644"/>
      <c r="BR10" s="644"/>
      <c r="BS10" s="650" t="s">
        <v>223</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14424</v>
      </c>
      <c r="CS10" s="642"/>
      <c r="CT10" s="642"/>
      <c r="CU10" s="642"/>
      <c r="CV10" s="642"/>
      <c r="CW10" s="642"/>
      <c r="CX10" s="642"/>
      <c r="CY10" s="643"/>
      <c r="CZ10" s="644">
        <v>0.3</v>
      </c>
      <c r="DA10" s="644"/>
      <c r="DB10" s="644"/>
      <c r="DC10" s="644"/>
      <c r="DD10" s="650" t="s">
        <v>136</v>
      </c>
      <c r="DE10" s="642"/>
      <c r="DF10" s="642"/>
      <c r="DG10" s="642"/>
      <c r="DH10" s="642"/>
      <c r="DI10" s="642"/>
      <c r="DJ10" s="642"/>
      <c r="DK10" s="642"/>
      <c r="DL10" s="642"/>
      <c r="DM10" s="642"/>
      <c r="DN10" s="642"/>
      <c r="DO10" s="642"/>
      <c r="DP10" s="643"/>
      <c r="DQ10" s="650">
        <v>2424</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229</v>
      </c>
      <c r="S11" s="642"/>
      <c r="T11" s="642"/>
      <c r="U11" s="642"/>
      <c r="V11" s="642"/>
      <c r="W11" s="642"/>
      <c r="X11" s="642"/>
      <c r="Y11" s="643"/>
      <c r="Z11" s="644" t="s">
        <v>229</v>
      </c>
      <c r="AA11" s="644"/>
      <c r="AB11" s="644"/>
      <c r="AC11" s="644"/>
      <c r="AD11" s="645" t="s">
        <v>229</v>
      </c>
      <c r="AE11" s="645"/>
      <c r="AF11" s="645"/>
      <c r="AG11" s="645"/>
      <c r="AH11" s="645"/>
      <c r="AI11" s="645"/>
      <c r="AJ11" s="645"/>
      <c r="AK11" s="645"/>
      <c r="AL11" s="646" t="s">
        <v>223</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32039</v>
      </c>
      <c r="BH11" s="642"/>
      <c r="BI11" s="642"/>
      <c r="BJ11" s="642"/>
      <c r="BK11" s="642"/>
      <c r="BL11" s="642"/>
      <c r="BM11" s="642"/>
      <c r="BN11" s="643"/>
      <c r="BO11" s="644">
        <v>4.5999999999999996</v>
      </c>
      <c r="BP11" s="644"/>
      <c r="BQ11" s="644"/>
      <c r="BR11" s="644"/>
      <c r="BS11" s="650" t="s">
        <v>136</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492928</v>
      </c>
      <c r="CS11" s="642"/>
      <c r="CT11" s="642"/>
      <c r="CU11" s="642"/>
      <c r="CV11" s="642"/>
      <c r="CW11" s="642"/>
      <c r="CX11" s="642"/>
      <c r="CY11" s="643"/>
      <c r="CZ11" s="644">
        <v>10.4</v>
      </c>
      <c r="DA11" s="644"/>
      <c r="DB11" s="644"/>
      <c r="DC11" s="644"/>
      <c r="DD11" s="650">
        <v>188213</v>
      </c>
      <c r="DE11" s="642"/>
      <c r="DF11" s="642"/>
      <c r="DG11" s="642"/>
      <c r="DH11" s="642"/>
      <c r="DI11" s="642"/>
      <c r="DJ11" s="642"/>
      <c r="DK11" s="642"/>
      <c r="DL11" s="642"/>
      <c r="DM11" s="642"/>
      <c r="DN11" s="642"/>
      <c r="DO11" s="642"/>
      <c r="DP11" s="643"/>
      <c r="DQ11" s="650">
        <v>220697</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102278</v>
      </c>
      <c r="S12" s="642"/>
      <c r="T12" s="642"/>
      <c r="U12" s="642"/>
      <c r="V12" s="642"/>
      <c r="W12" s="642"/>
      <c r="X12" s="642"/>
      <c r="Y12" s="643"/>
      <c r="Z12" s="644">
        <v>2.1</v>
      </c>
      <c r="AA12" s="644"/>
      <c r="AB12" s="644"/>
      <c r="AC12" s="644"/>
      <c r="AD12" s="645">
        <v>102278</v>
      </c>
      <c r="AE12" s="645"/>
      <c r="AF12" s="645"/>
      <c r="AG12" s="645"/>
      <c r="AH12" s="645"/>
      <c r="AI12" s="645"/>
      <c r="AJ12" s="645"/>
      <c r="AK12" s="645"/>
      <c r="AL12" s="646">
        <v>3.4</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404090</v>
      </c>
      <c r="BH12" s="642"/>
      <c r="BI12" s="642"/>
      <c r="BJ12" s="642"/>
      <c r="BK12" s="642"/>
      <c r="BL12" s="642"/>
      <c r="BM12" s="642"/>
      <c r="BN12" s="643"/>
      <c r="BO12" s="644">
        <v>58.2</v>
      </c>
      <c r="BP12" s="644"/>
      <c r="BQ12" s="644"/>
      <c r="BR12" s="644"/>
      <c r="BS12" s="650" t="s">
        <v>223</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354657</v>
      </c>
      <c r="CS12" s="642"/>
      <c r="CT12" s="642"/>
      <c r="CU12" s="642"/>
      <c r="CV12" s="642"/>
      <c r="CW12" s="642"/>
      <c r="CX12" s="642"/>
      <c r="CY12" s="643"/>
      <c r="CZ12" s="644">
        <v>7.5</v>
      </c>
      <c r="DA12" s="644"/>
      <c r="DB12" s="644"/>
      <c r="DC12" s="644"/>
      <c r="DD12" s="650">
        <v>24438</v>
      </c>
      <c r="DE12" s="642"/>
      <c r="DF12" s="642"/>
      <c r="DG12" s="642"/>
      <c r="DH12" s="642"/>
      <c r="DI12" s="642"/>
      <c r="DJ12" s="642"/>
      <c r="DK12" s="642"/>
      <c r="DL12" s="642"/>
      <c r="DM12" s="642"/>
      <c r="DN12" s="642"/>
      <c r="DO12" s="642"/>
      <c r="DP12" s="643"/>
      <c r="DQ12" s="650">
        <v>183066</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223</v>
      </c>
      <c r="S13" s="642"/>
      <c r="T13" s="642"/>
      <c r="U13" s="642"/>
      <c r="V13" s="642"/>
      <c r="W13" s="642"/>
      <c r="X13" s="642"/>
      <c r="Y13" s="643"/>
      <c r="Z13" s="644" t="s">
        <v>223</v>
      </c>
      <c r="AA13" s="644"/>
      <c r="AB13" s="644"/>
      <c r="AC13" s="644"/>
      <c r="AD13" s="645" t="s">
        <v>223</v>
      </c>
      <c r="AE13" s="645"/>
      <c r="AF13" s="645"/>
      <c r="AG13" s="645"/>
      <c r="AH13" s="645"/>
      <c r="AI13" s="645"/>
      <c r="AJ13" s="645"/>
      <c r="AK13" s="645"/>
      <c r="AL13" s="646" t="s">
        <v>229</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377494</v>
      </c>
      <c r="BH13" s="642"/>
      <c r="BI13" s="642"/>
      <c r="BJ13" s="642"/>
      <c r="BK13" s="642"/>
      <c r="BL13" s="642"/>
      <c r="BM13" s="642"/>
      <c r="BN13" s="643"/>
      <c r="BO13" s="644">
        <v>54.4</v>
      </c>
      <c r="BP13" s="644"/>
      <c r="BQ13" s="644"/>
      <c r="BR13" s="644"/>
      <c r="BS13" s="650" t="s">
        <v>136</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877692</v>
      </c>
      <c r="CS13" s="642"/>
      <c r="CT13" s="642"/>
      <c r="CU13" s="642"/>
      <c r="CV13" s="642"/>
      <c r="CW13" s="642"/>
      <c r="CX13" s="642"/>
      <c r="CY13" s="643"/>
      <c r="CZ13" s="644">
        <v>18.5</v>
      </c>
      <c r="DA13" s="644"/>
      <c r="DB13" s="644"/>
      <c r="DC13" s="644"/>
      <c r="DD13" s="650">
        <v>359791</v>
      </c>
      <c r="DE13" s="642"/>
      <c r="DF13" s="642"/>
      <c r="DG13" s="642"/>
      <c r="DH13" s="642"/>
      <c r="DI13" s="642"/>
      <c r="DJ13" s="642"/>
      <c r="DK13" s="642"/>
      <c r="DL13" s="642"/>
      <c r="DM13" s="642"/>
      <c r="DN13" s="642"/>
      <c r="DO13" s="642"/>
      <c r="DP13" s="643"/>
      <c r="DQ13" s="650">
        <v>529108</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229</v>
      </c>
      <c r="S14" s="642"/>
      <c r="T14" s="642"/>
      <c r="U14" s="642"/>
      <c r="V14" s="642"/>
      <c r="W14" s="642"/>
      <c r="X14" s="642"/>
      <c r="Y14" s="643"/>
      <c r="Z14" s="644" t="s">
        <v>223</v>
      </c>
      <c r="AA14" s="644"/>
      <c r="AB14" s="644"/>
      <c r="AC14" s="644"/>
      <c r="AD14" s="645" t="s">
        <v>223</v>
      </c>
      <c r="AE14" s="645"/>
      <c r="AF14" s="645"/>
      <c r="AG14" s="645"/>
      <c r="AH14" s="645"/>
      <c r="AI14" s="645"/>
      <c r="AJ14" s="645"/>
      <c r="AK14" s="645"/>
      <c r="AL14" s="646" t="s">
        <v>223</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20407</v>
      </c>
      <c r="BH14" s="642"/>
      <c r="BI14" s="642"/>
      <c r="BJ14" s="642"/>
      <c r="BK14" s="642"/>
      <c r="BL14" s="642"/>
      <c r="BM14" s="642"/>
      <c r="BN14" s="643"/>
      <c r="BO14" s="644">
        <v>2.9</v>
      </c>
      <c r="BP14" s="644"/>
      <c r="BQ14" s="644"/>
      <c r="BR14" s="644"/>
      <c r="BS14" s="650" t="s">
        <v>229</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250546</v>
      </c>
      <c r="CS14" s="642"/>
      <c r="CT14" s="642"/>
      <c r="CU14" s="642"/>
      <c r="CV14" s="642"/>
      <c r="CW14" s="642"/>
      <c r="CX14" s="642"/>
      <c r="CY14" s="643"/>
      <c r="CZ14" s="644">
        <v>5.3</v>
      </c>
      <c r="DA14" s="644"/>
      <c r="DB14" s="644"/>
      <c r="DC14" s="644"/>
      <c r="DD14" s="650">
        <v>13192</v>
      </c>
      <c r="DE14" s="642"/>
      <c r="DF14" s="642"/>
      <c r="DG14" s="642"/>
      <c r="DH14" s="642"/>
      <c r="DI14" s="642"/>
      <c r="DJ14" s="642"/>
      <c r="DK14" s="642"/>
      <c r="DL14" s="642"/>
      <c r="DM14" s="642"/>
      <c r="DN14" s="642"/>
      <c r="DO14" s="642"/>
      <c r="DP14" s="643"/>
      <c r="DQ14" s="650">
        <v>231045</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20263</v>
      </c>
      <c r="S15" s="642"/>
      <c r="T15" s="642"/>
      <c r="U15" s="642"/>
      <c r="V15" s="642"/>
      <c r="W15" s="642"/>
      <c r="X15" s="642"/>
      <c r="Y15" s="643"/>
      <c r="Z15" s="644">
        <v>0.4</v>
      </c>
      <c r="AA15" s="644"/>
      <c r="AB15" s="644"/>
      <c r="AC15" s="644"/>
      <c r="AD15" s="645">
        <v>20263</v>
      </c>
      <c r="AE15" s="645"/>
      <c r="AF15" s="645"/>
      <c r="AG15" s="645"/>
      <c r="AH15" s="645"/>
      <c r="AI15" s="645"/>
      <c r="AJ15" s="645"/>
      <c r="AK15" s="645"/>
      <c r="AL15" s="646">
        <v>0.7</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33738</v>
      </c>
      <c r="BH15" s="642"/>
      <c r="BI15" s="642"/>
      <c r="BJ15" s="642"/>
      <c r="BK15" s="642"/>
      <c r="BL15" s="642"/>
      <c r="BM15" s="642"/>
      <c r="BN15" s="643"/>
      <c r="BO15" s="644">
        <v>4.9000000000000004</v>
      </c>
      <c r="BP15" s="644"/>
      <c r="BQ15" s="644"/>
      <c r="BR15" s="644"/>
      <c r="BS15" s="650" t="s">
        <v>136</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404505</v>
      </c>
      <c r="CS15" s="642"/>
      <c r="CT15" s="642"/>
      <c r="CU15" s="642"/>
      <c r="CV15" s="642"/>
      <c r="CW15" s="642"/>
      <c r="CX15" s="642"/>
      <c r="CY15" s="643"/>
      <c r="CZ15" s="644">
        <v>8.5</v>
      </c>
      <c r="DA15" s="644"/>
      <c r="DB15" s="644"/>
      <c r="DC15" s="644"/>
      <c r="DD15" s="650">
        <v>20707</v>
      </c>
      <c r="DE15" s="642"/>
      <c r="DF15" s="642"/>
      <c r="DG15" s="642"/>
      <c r="DH15" s="642"/>
      <c r="DI15" s="642"/>
      <c r="DJ15" s="642"/>
      <c r="DK15" s="642"/>
      <c r="DL15" s="642"/>
      <c r="DM15" s="642"/>
      <c r="DN15" s="642"/>
      <c r="DO15" s="642"/>
      <c r="DP15" s="643"/>
      <c r="DQ15" s="650">
        <v>326002</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223</v>
      </c>
      <c r="S16" s="642"/>
      <c r="T16" s="642"/>
      <c r="U16" s="642"/>
      <c r="V16" s="642"/>
      <c r="W16" s="642"/>
      <c r="X16" s="642"/>
      <c r="Y16" s="643"/>
      <c r="Z16" s="644" t="s">
        <v>229</v>
      </c>
      <c r="AA16" s="644"/>
      <c r="AB16" s="644"/>
      <c r="AC16" s="644"/>
      <c r="AD16" s="645" t="s">
        <v>229</v>
      </c>
      <c r="AE16" s="645"/>
      <c r="AF16" s="645"/>
      <c r="AG16" s="645"/>
      <c r="AH16" s="645"/>
      <c r="AI16" s="645"/>
      <c r="AJ16" s="645"/>
      <c r="AK16" s="645"/>
      <c r="AL16" s="646" t="s">
        <v>223</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229</v>
      </c>
      <c r="BH16" s="642"/>
      <c r="BI16" s="642"/>
      <c r="BJ16" s="642"/>
      <c r="BK16" s="642"/>
      <c r="BL16" s="642"/>
      <c r="BM16" s="642"/>
      <c r="BN16" s="643"/>
      <c r="BO16" s="644" t="s">
        <v>223</v>
      </c>
      <c r="BP16" s="644"/>
      <c r="BQ16" s="644"/>
      <c r="BR16" s="644"/>
      <c r="BS16" s="650" t="s">
        <v>229</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4350</v>
      </c>
      <c r="CS16" s="642"/>
      <c r="CT16" s="642"/>
      <c r="CU16" s="642"/>
      <c r="CV16" s="642"/>
      <c r="CW16" s="642"/>
      <c r="CX16" s="642"/>
      <c r="CY16" s="643"/>
      <c r="CZ16" s="644">
        <v>0.1</v>
      </c>
      <c r="DA16" s="644"/>
      <c r="DB16" s="644"/>
      <c r="DC16" s="644"/>
      <c r="DD16" s="650" t="s">
        <v>229</v>
      </c>
      <c r="DE16" s="642"/>
      <c r="DF16" s="642"/>
      <c r="DG16" s="642"/>
      <c r="DH16" s="642"/>
      <c r="DI16" s="642"/>
      <c r="DJ16" s="642"/>
      <c r="DK16" s="642"/>
      <c r="DL16" s="642"/>
      <c r="DM16" s="642"/>
      <c r="DN16" s="642"/>
      <c r="DO16" s="642"/>
      <c r="DP16" s="643"/>
      <c r="DQ16" s="650">
        <v>4350</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1798</v>
      </c>
      <c r="S17" s="642"/>
      <c r="T17" s="642"/>
      <c r="U17" s="642"/>
      <c r="V17" s="642"/>
      <c r="W17" s="642"/>
      <c r="X17" s="642"/>
      <c r="Y17" s="643"/>
      <c r="Z17" s="644">
        <v>0</v>
      </c>
      <c r="AA17" s="644"/>
      <c r="AB17" s="644"/>
      <c r="AC17" s="644"/>
      <c r="AD17" s="645">
        <v>1798</v>
      </c>
      <c r="AE17" s="645"/>
      <c r="AF17" s="645"/>
      <c r="AG17" s="645"/>
      <c r="AH17" s="645"/>
      <c r="AI17" s="645"/>
      <c r="AJ17" s="645"/>
      <c r="AK17" s="645"/>
      <c r="AL17" s="646">
        <v>0.1</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223</v>
      </c>
      <c r="BH17" s="642"/>
      <c r="BI17" s="642"/>
      <c r="BJ17" s="642"/>
      <c r="BK17" s="642"/>
      <c r="BL17" s="642"/>
      <c r="BM17" s="642"/>
      <c r="BN17" s="643"/>
      <c r="BO17" s="644" t="s">
        <v>229</v>
      </c>
      <c r="BP17" s="644"/>
      <c r="BQ17" s="644"/>
      <c r="BR17" s="644"/>
      <c r="BS17" s="650" t="s">
        <v>229</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547257</v>
      </c>
      <c r="CS17" s="642"/>
      <c r="CT17" s="642"/>
      <c r="CU17" s="642"/>
      <c r="CV17" s="642"/>
      <c r="CW17" s="642"/>
      <c r="CX17" s="642"/>
      <c r="CY17" s="643"/>
      <c r="CZ17" s="644">
        <v>11.5</v>
      </c>
      <c r="DA17" s="644"/>
      <c r="DB17" s="644"/>
      <c r="DC17" s="644"/>
      <c r="DD17" s="650" t="s">
        <v>229</v>
      </c>
      <c r="DE17" s="642"/>
      <c r="DF17" s="642"/>
      <c r="DG17" s="642"/>
      <c r="DH17" s="642"/>
      <c r="DI17" s="642"/>
      <c r="DJ17" s="642"/>
      <c r="DK17" s="642"/>
      <c r="DL17" s="642"/>
      <c r="DM17" s="642"/>
      <c r="DN17" s="642"/>
      <c r="DO17" s="642"/>
      <c r="DP17" s="643"/>
      <c r="DQ17" s="650">
        <v>519051</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2236041</v>
      </c>
      <c r="S18" s="642"/>
      <c r="T18" s="642"/>
      <c r="U18" s="642"/>
      <c r="V18" s="642"/>
      <c r="W18" s="642"/>
      <c r="X18" s="642"/>
      <c r="Y18" s="643"/>
      <c r="Z18" s="644">
        <v>45.4</v>
      </c>
      <c r="AA18" s="644"/>
      <c r="AB18" s="644"/>
      <c r="AC18" s="644"/>
      <c r="AD18" s="645">
        <v>2098606</v>
      </c>
      <c r="AE18" s="645"/>
      <c r="AF18" s="645"/>
      <c r="AG18" s="645"/>
      <c r="AH18" s="645"/>
      <c r="AI18" s="645"/>
      <c r="AJ18" s="645"/>
      <c r="AK18" s="645"/>
      <c r="AL18" s="646">
        <v>69.900000000000006</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136</v>
      </c>
      <c r="BH18" s="642"/>
      <c r="BI18" s="642"/>
      <c r="BJ18" s="642"/>
      <c r="BK18" s="642"/>
      <c r="BL18" s="642"/>
      <c r="BM18" s="642"/>
      <c r="BN18" s="643"/>
      <c r="BO18" s="644" t="s">
        <v>229</v>
      </c>
      <c r="BP18" s="644"/>
      <c r="BQ18" s="644"/>
      <c r="BR18" s="644"/>
      <c r="BS18" s="650" t="s">
        <v>223</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229</v>
      </c>
      <c r="CS18" s="642"/>
      <c r="CT18" s="642"/>
      <c r="CU18" s="642"/>
      <c r="CV18" s="642"/>
      <c r="CW18" s="642"/>
      <c r="CX18" s="642"/>
      <c r="CY18" s="643"/>
      <c r="CZ18" s="644" t="s">
        <v>267</v>
      </c>
      <c r="DA18" s="644"/>
      <c r="DB18" s="644"/>
      <c r="DC18" s="644"/>
      <c r="DD18" s="650" t="s">
        <v>223</v>
      </c>
      <c r="DE18" s="642"/>
      <c r="DF18" s="642"/>
      <c r="DG18" s="642"/>
      <c r="DH18" s="642"/>
      <c r="DI18" s="642"/>
      <c r="DJ18" s="642"/>
      <c r="DK18" s="642"/>
      <c r="DL18" s="642"/>
      <c r="DM18" s="642"/>
      <c r="DN18" s="642"/>
      <c r="DO18" s="642"/>
      <c r="DP18" s="643"/>
      <c r="DQ18" s="650" t="s">
        <v>229</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2098606</v>
      </c>
      <c r="S19" s="642"/>
      <c r="T19" s="642"/>
      <c r="U19" s="642"/>
      <c r="V19" s="642"/>
      <c r="W19" s="642"/>
      <c r="X19" s="642"/>
      <c r="Y19" s="643"/>
      <c r="Z19" s="644">
        <v>42.6</v>
      </c>
      <c r="AA19" s="644"/>
      <c r="AB19" s="644"/>
      <c r="AC19" s="644"/>
      <c r="AD19" s="645">
        <v>2098606</v>
      </c>
      <c r="AE19" s="645"/>
      <c r="AF19" s="645"/>
      <c r="AG19" s="645"/>
      <c r="AH19" s="645"/>
      <c r="AI19" s="645"/>
      <c r="AJ19" s="645"/>
      <c r="AK19" s="645"/>
      <c r="AL19" s="646">
        <v>69.900000000000006</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18548</v>
      </c>
      <c r="BH19" s="642"/>
      <c r="BI19" s="642"/>
      <c r="BJ19" s="642"/>
      <c r="BK19" s="642"/>
      <c r="BL19" s="642"/>
      <c r="BM19" s="642"/>
      <c r="BN19" s="643"/>
      <c r="BO19" s="644">
        <v>2.7</v>
      </c>
      <c r="BP19" s="644"/>
      <c r="BQ19" s="644"/>
      <c r="BR19" s="644"/>
      <c r="BS19" s="650" t="s">
        <v>229</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229</v>
      </c>
      <c r="DA19" s="644"/>
      <c r="DB19" s="644"/>
      <c r="DC19" s="644"/>
      <c r="DD19" s="650" t="s">
        <v>223</v>
      </c>
      <c r="DE19" s="642"/>
      <c r="DF19" s="642"/>
      <c r="DG19" s="642"/>
      <c r="DH19" s="642"/>
      <c r="DI19" s="642"/>
      <c r="DJ19" s="642"/>
      <c r="DK19" s="642"/>
      <c r="DL19" s="642"/>
      <c r="DM19" s="642"/>
      <c r="DN19" s="642"/>
      <c r="DO19" s="642"/>
      <c r="DP19" s="643"/>
      <c r="DQ19" s="650" t="s">
        <v>229</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137435</v>
      </c>
      <c r="S20" s="642"/>
      <c r="T20" s="642"/>
      <c r="U20" s="642"/>
      <c r="V20" s="642"/>
      <c r="W20" s="642"/>
      <c r="X20" s="642"/>
      <c r="Y20" s="643"/>
      <c r="Z20" s="644">
        <v>2.8</v>
      </c>
      <c r="AA20" s="644"/>
      <c r="AB20" s="644"/>
      <c r="AC20" s="644"/>
      <c r="AD20" s="645" t="s">
        <v>229</v>
      </c>
      <c r="AE20" s="645"/>
      <c r="AF20" s="645"/>
      <c r="AG20" s="645"/>
      <c r="AH20" s="645"/>
      <c r="AI20" s="645"/>
      <c r="AJ20" s="645"/>
      <c r="AK20" s="645"/>
      <c r="AL20" s="646" t="s">
        <v>223</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18548</v>
      </c>
      <c r="BH20" s="642"/>
      <c r="BI20" s="642"/>
      <c r="BJ20" s="642"/>
      <c r="BK20" s="642"/>
      <c r="BL20" s="642"/>
      <c r="BM20" s="642"/>
      <c r="BN20" s="643"/>
      <c r="BO20" s="644">
        <v>2.7</v>
      </c>
      <c r="BP20" s="644"/>
      <c r="BQ20" s="644"/>
      <c r="BR20" s="644"/>
      <c r="BS20" s="650" t="s">
        <v>223</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4755012</v>
      </c>
      <c r="CS20" s="642"/>
      <c r="CT20" s="642"/>
      <c r="CU20" s="642"/>
      <c r="CV20" s="642"/>
      <c r="CW20" s="642"/>
      <c r="CX20" s="642"/>
      <c r="CY20" s="643"/>
      <c r="CZ20" s="644">
        <v>100</v>
      </c>
      <c r="DA20" s="644"/>
      <c r="DB20" s="644"/>
      <c r="DC20" s="644"/>
      <c r="DD20" s="650">
        <v>684849</v>
      </c>
      <c r="DE20" s="642"/>
      <c r="DF20" s="642"/>
      <c r="DG20" s="642"/>
      <c r="DH20" s="642"/>
      <c r="DI20" s="642"/>
      <c r="DJ20" s="642"/>
      <c r="DK20" s="642"/>
      <c r="DL20" s="642"/>
      <c r="DM20" s="642"/>
      <c r="DN20" s="642"/>
      <c r="DO20" s="642"/>
      <c r="DP20" s="643"/>
      <c r="DQ20" s="650">
        <v>3426529</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229</v>
      </c>
      <c r="S21" s="642"/>
      <c r="T21" s="642"/>
      <c r="U21" s="642"/>
      <c r="V21" s="642"/>
      <c r="W21" s="642"/>
      <c r="X21" s="642"/>
      <c r="Y21" s="643"/>
      <c r="Z21" s="644" t="s">
        <v>229</v>
      </c>
      <c r="AA21" s="644"/>
      <c r="AB21" s="644"/>
      <c r="AC21" s="644"/>
      <c r="AD21" s="645" t="s">
        <v>229</v>
      </c>
      <c r="AE21" s="645"/>
      <c r="AF21" s="645"/>
      <c r="AG21" s="645"/>
      <c r="AH21" s="645"/>
      <c r="AI21" s="645"/>
      <c r="AJ21" s="645"/>
      <c r="AK21" s="645"/>
      <c r="AL21" s="646" t="s">
        <v>223</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18548</v>
      </c>
      <c r="BH21" s="642"/>
      <c r="BI21" s="642"/>
      <c r="BJ21" s="642"/>
      <c r="BK21" s="642"/>
      <c r="BL21" s="642"/>
      <c r="BM21" s="642"/>
      <c r="BN21" s="643"/>
      <c r="BO21" s="644">
        <v>2.7</v>
      </c>
      <c r="BP21" s="644"/>
      <c r="BQ21" s="644"/>
      <c r="BR21" s="644"/>
      <c r="BS21" s="650" t="s">
        <v>136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3134968</v>
      </c>
      <c r="S22" s="642"/>
      <c r="T22" s="642"/>
      <c r="U22" s="642"/>
      <c r="V22" s="642"/>
      <c r="W22" s="642"/>
      <c r="X22" s="642"/>
      <c r="Y22" s="643"/>
      <c r="Z22" s="644">
        <v>63.6</v>
      </c>
      <c r="AA22" s="644"/>
      <c r="AB22" s="644"/>
      <c r="AC22" s="644"/>
      <c r="AD22" s="645">
        <v>2997533</v>
      </c>
      <c r="AE22" s="645"/>
      <c r="AF22" s="645"/>
      <c r="AG22" s="645"/>
      <c r="AH22" s="645"/>
      <c r="AI22" s="645"/>
      <c r="AJ22" s="645"/>
      <c r="AK22" s="645"/>
      <c r="AL22" s="646">
        <v>99.8</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229</v>
      </c>
      <c r="BH22" s="642"/>
      <c r="BI22" s="642"/>
      <c r="BJ22" s="642"/>
      <c r="BK22" s="642"/>
      <c r="BL22" s="642"/>
      <c r="BM22" s="642"/>
      <c r="BN22" s="643"/>
      <c r="BO22" s="644" t="s">
        <v>229</v>
      </c>
      <c r="BP22" s="644"/>
      <c r="BQ22" s="644"/>
      <c r="BR22" s="644"/>
      <c r="BS22" s="650" t="s">
        <v>223</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810</v>
      </c>
      <c r="S23" s="642"/>
      <c r="T23" s="642"/>
      <c r="U23" s="642"/>
      <c r="V23" s="642"/>
      <c r="W23" s="642"/>
      <c r="X23" s="642"/>
      <c r="Y23" s="643"/>
      <c r="Z23" s="644">
        <v>0</v>
      </c>
      <c r="AA23" s="644"/>
      <c r="AB23" s="644"/>
      <c r="AC23" s="644"/>
      <c r="AD23" s="645">
        <v>810</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229</v>
      </c>
      <c r="BH23" s="642"/>
      <c r="BI23" s="642"/>
      <c r="BJ23" s="642"/>
      <c r="BK23" s="642"/>
      <c r="BL23" s="642"/>
      <c r="BM23" s="642"/>
      <c r="BN23" s="643"/>
      <c r="BO23" s="644" t="s">
        <v>223</v>
      </c>
      <c r="BP23" s="644"/>
      <c r="BQ23" s="644"/>
      <c r="BR23" s="644"/>
      <c r="BS23" s="650" t="s">
        <v>229</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8234</v>
      </c>
      <c r="S24" s="642"/>
      <c r="T24" s="642"/>
      <c r="U24" s="642"/>
      <c r="V24" s="642"/>
      <c r="W24" s="642"/>
      <c r="X24" s="642"/>
      <c r="Y24" s="643"/>
      <c r="Z24" s="644">
        <v>0.2</v>
      </c>
      <c r="AA24" s="644"/>
      <c r="AB24" s="644"/>
      <c r="AC24" s="644"/>
      <c r="AD24" s="645" t="s">
        <v>223</v>
      </c>
      <c r="AE24" s="645"/>
      <c r="AF24" s="645"/>
      <c r="AG24" s="645"/>
      <c r="AH24" s="645"/>
      <c r="AI24" s="645"/>
      <c r="AJ24" s="645"/>
      <c r="AK24" s="645"/>
      <c r="AL24" s="646" t="s">
        <v>223</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223</v>
      </c>
      <c r="BH24" s="642"/>
      <c r="BI24" s="642"/>
      <c r="BJ24" s="642"/>
      <c r="BK24" s="642"/>
      <c r="BL24" s="642"/>
      <c r="BM24" s="642"/>
      <c r="BN24" s="643"/>
      <c r="BO24" s="644" t="s">
        <v>136</v>
      </c>
      <c r="BP24" s="644"/>
      <c r="BQ24" s="644"/>
      <c r="BR24" s="644"/>
      <c r="BS24" s="650" t="s">
        <v>229</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1544038</v>
      </c>
      <c r="CS24" s="631"/>
      <c r="CT24" s="631"/>
      <c r="CU24" s="631"/>
      <c r="CV24" s="631"/>
      <c r="CW24" s="631"/>
      <c r="CX24" s="631"/>
      <c r="CY24" s="632"/>
      <c r="CZ24" s="635">
        <v>32.5</v>
      </c>
      <c r="DA24" s="636"/>
      <c r="DB24" s="636"/>
      <c r="DC24" s="655"/>
      <c r="DD24" s="674">
        <v>1302626</v>
      </c>
      <c r="DE24" s="631"/>
      <c r="DF24" s="631"/>
      <c r="DG24" s="631"/>
      <c r="DH24" s="631"/>
      <c r="DI24" s="631"/>
      <c r="DJ24" s="631"/>
      <c r="DK24" s="632"/>
      <c r="DL24" s="674">
        <v>1297616</v>
      </c>
      <c r="DM24" s="631"/>
      <c r="DN24" s="631"/>
      <c r="DO24" s="631"/>
      <c r="DP24" s="631"/>
      <c r="DQ24" s="631"/>
      <c r="DR24" s="631"/>
      <c r="DS24" s="631"/>
      <c r="DT24" s="631"/>
      <c r="DU24" s="631"/>
      <c r="DV24" s="632"/>
      <c r="DW24" s="635">
        <v>41.4</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112634</v>
      </c>
      <c r="S25" s="642"/>
      <c r="T25" s="642"/>
      <c r="U25" s="642"/>
      <c r="V25" s="642"/>
      <c r="W25" s="642"/>
      <c r="X25" s="642"/>
      <c r="Y25" s="643"/>
      <c r="Z25" s="644">
        <v>2.2999999999999998</v>
      </c>
      <c r="AA25" s="644"/>
      <c r="AB25" s="644"/>
      <c r="AC25" s="644"/>
      <c r="AD25" s="645">
        <v>2169</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229</v>
      </c>
      <c r="BH25" s="642"/>
      <c r="BI25" s="642"/>
      <c r="BJ25" s="642"/>
      <c r="BK25" s="642"/>
      <c r="BL25" s="642"/>
      <c r="BM25" s="642"/>
      <c r="BN25" s="643"/>
      <c r="BO25" s="644" t="s">
        <v>136</v>
      </c>
      <c r="BP25" s="644"/>
      <c r="BQ25" s="644"/>
      <c r="BR25" s="644"/>
      <c r="BS25" s="650" t="s">
        <v>229</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723249</v>
      </c>
      <c r="CS25" s="677"/>
      <c r="CT25" s="677"/>
      <c r="CU25" s="677"/>
      <c r="CV25" s="677"/>
      <c r="CW25" s="677"/>
      <c r="CX25" s="677"/>
      <c r="CY25" s="678"/>
      <c r="CZ25" s="646">
        <v>15.2</v>
      </c>
      <c r="DA25" s="675"/>
      <c r="DB25" s="675"/>
      <c r="DC25" s="679"/>
      <c r="DD25" s="650">
        <v>680146</v>
      </c>
      <c r="DE25" s="677"/>
      <c r="DF25" s="677"/>
      <c r="DG25" s="677"/>
      <c r="DH25" s="677"/>
      <c r="DI25" s="677"/>
      <c r="DJ25" s="677"/>
      <c r="DK25" s="678"/>
      <c r="DL25" s="650">
        <v>675136</v>
      </c>
      <c r="DM25" s="677"/>
      <c r="DN25" s="677"/>
      <c r="DO25" s="677"/>
      <c r="DP25" s="677"/>
      <c r="DQ25" s="677"/>
      <c r="DR25" s="677"/>
      <c r="DS25" s="677"/>
      <c r="DT25" s="677"/>
      <c r="DU25" s="677"/>
      <c r="DV25" s="678"/>
      <c r="DW25" s="646">
        <v>21.6</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10186</v>
      </c>
      <c r="S26" s="642"/>
      <c r="T26" s="642"/>
      <c r="U26" s="642"/>
      <c r="V26" s="642"/>
      <c r="W26" s="642"/>
      <c r="X26" s="642"/>
      <c r="Y26" s="643"/>
      <c r="Z26" s="644">
        <v>0.2</v>
      </c>
      <c r="AA26" s="644"/>
      <c r="AB26" s="644"/>
      <c r="AC26" s="644"/>
      <c r="AD26" s="645" t="s">
        <v>229</v>
      </c>
      <c r="AE26" s="645"/>
      <c r="AF26" s="645"/>
      <c r="AG26" s="645"/>
      <c r="AH26" s="645"/>
      <c r="AI26" s="645"/>
      <c r="AJ26" s="645"/>
      <c r="AK26" s="645"/>
      <c r="AL26" s="646" t="s">
        <v>136</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267</v>
      </c>
      <c r="BH26" s="642"/>
      <c r="BI26" s="642"/>
      <c r="BJ26" s="642"/>
      <c r="BK26" s="642"/>
      <c r="BL26" s="642"/>
      <c r="BM26" s="642"/>
      <c r="BN26" s="643"/>
      <c r="BO26" s="644" t="s">
        <v>223</v>
      </c>
      <c r="BP26" s="644"/>
      <c r="BQ26" s="644"/>
      <c r="BR26" s="644"/>
      <c r="BS26" s="650" t="s">
        <v>229</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461065</v>
      </c>
      <c r="CS26" s="642"/>
      <c r="CT26" s="642"/>
      <c r="CU26" s="642"/>
      <c r="CV26" s="642"/>
      <c r="CW26" s="642"/>
      <c r="CX26" s="642"/>
      <c r="CY26" s="643"/>
      <c r="CZ26" s="646">
        <v>9.6999999999999993</v>
      </c>
      <c r="DA26" s="675"/>
      <c r="DB26" s="675"/>
      <c r="DC26" s="679"/>
      <c r="DD26" s="650">
        <v>419691</v>
      </c>
      <c r="DE26" s="642"/>
      <c r="DF26" s="642"/>
      <c r="DG26" s="642"/>
      <c r="DH26" s="642"/>
      <c r="DI26" s="642"/>
      <c r="DJ26" s="642"/>
      <c r="DK26" s="643"/>
      <c r="DL26" s="650" t="s">
        <v>229</v>
      </c>
      <c r="DM26" s="642"/>
      <c r="DN26" s="642"/>
      <c r="DO26" s="642"/>
      <c r="DP26" s="642"/>
      <c r="DQ26" s="642"/>
      <c r="DR26" s="642"/>
      <c r="DS26" s="642"/>
      <c r="DT26" s="642"/>
      <c r="DU26" s="642"/>
      <c r="DV26" s="643"/>
      <c r="DW26" s="646" t="s">
        <v>223</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263456</v>
      </c>
      <c r="S27" s="642"/>
      <c r="T27" s="642"/>
      <c r="U27" s="642"/>
      <c r="V27" s="642"/>
      <c r="W27" s="642"/>
      <c r="X27" s="642"/>
      <c r="Y27" s="643"/>
      <c r="Z27" s="644">
        <v>5.3</v>
      </c>
      <c r="AA27" s="644"/>
      <c r="AB27" s="644"/>
      <c r="AC27" s="644"/>
      <c r="AD27" s="645" t="s">
        <v>229</v>
      </c>
      <c r="AE27" s="645"/>
      <c r="AF27" s="645"/>
      <c r="AG27" s="645"/>
      <c r="AH27" s="645"/>
      <c r="AI27" s="645"/>
      <c r="AJ27" s="645"/>
      <c r="AK27" s="645"/>
      <c r="AL27" s="646" t="s">
        <v>229</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694198</v>
      </c>
      <c r="BH27" s="642"/>
      <c r="BI27" s="642"/>
      <c r="BJ27" s="642"/>
      <c r="BK27" s="642"/>
      <c r="BL27" s="642"/>
      <c r="BM27" s="642"/>
      <c r="BN27" s="643"/>
      <c r="BO27" s="644">
        <v>100</v>
      </c>
      <c r="BP27" s="644"/>
      <c r="BQ27" s="644"/>
      <c r="BR27" s="644"/>
      <c r="BS27" s="650" t="s">
        <v>267</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273532</v>
      </c>
      <c r="CS27" s="677"/>
      <c r="CT27" s="677"/>
      <c r="CU27" s="677"/>
      <c r="CV27" s="677"/>
      <c r="CW27" s="677"/>
      <c r="CX27" s="677"/>
      <c r="CY27" s="678"/>
      <c r="CZ27" s="646">
        <v>5.8</v>
      </c>
      <c r="DA27" s="675"/>
      <c r="DB27" s="675"/>
      <c r="DC27" s="679"/>
      <c r="DD27" s="650">
        <v>103429</v>
      </c>
      <c r="DE27" s="677"/>
      <c r="DF27" s="677"/>
      <c r="DG27" s="677"/>
      <c r="DH27" s="677"/>
      <c r="DI27" s="677"/>
      <c r="DJ27" s="677"/>
      <c r="DK27" s="678"/>
      <c r="DL27" s="650">
        <v>103429</v>
      </c>
      <c r="DM27" s="677"/>
      <c r="DN27" s="677"/>
      <c r="DO27" s="677"/>
      <c r="DP27" s="677"/>
      <c r="DQ27" s="677"/>
      <c r="DR27" s="677"/>
      <c r="DS27" s="677"/>
      <c r="DT27" s="677"/>
      <c r="DU27" s="677"/>
      <c r="DV27" s="678"/>
      <c r="DW27" s="646">
        <v>3.3</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229</v>
      </c>
      <c r="S28" s="642"/>
      <c r="T28" s="642"/>
      <c r="U28" s="642"/>
      <c r="V28" s="642"/>
      <c r="W28" s="642"/>
      <c r="X28" s="642"/>
      <c r="Y28" s="643"/>
      <c r="Z28" s="644" t="s">
        <v>136</v>
      </c>
      <c r="AA28" s="644"/>
      <c r="AB28" s="644"/>
      <c r="AC28" s="644"/>
      <c r="AD28" s="645" t="s">
        <v>136</v>
      </c>
      <c r="AE28" s="645"/>
      <c r="AF28" s="645"/>
      <c r="AG28" s="645"/>
      <c r="AH28" s="645"/>
      <c r="AI28" s="645"/>
      <c r="AJ28" s="645"/>
      <c r="AK28" s="645"/>
      <c r="AL28" s="646" t="s">
        <v>223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547257</v>
      </c>
      <c r="CS28" s="642"/>
      <c r="CT28" s="642"/>
      <c r="CU28" s="642"/>
      <c r="CV28" s="642"/>
      <c r="CW28" s="642"/>
      <c r="CX28" s="642"/>
      <c r="CY28" s="643"/>
      <c r="CZ28" s="646">
        <v>11.5</v>
      </c>
      <c r="DA28" s="675"/>
      <c r="DB28" s="675"/>
      <c r="DC28" s="679"/>
      <c r="DD28" s="650">
        <v>519051</v>
      </c>
      <c r="DE28" s="642"/>
      <c r="DF28" s="642"/>
      <c r="DG28" s="642"/>
      <c r="DH28" s="642"/>
      <c r="DI28" s="642"/>
      <c r="DJ28" s="642"/>
      <c r="DK28" s="643"/>
      <c r="DL28" s="650">
        <v>519051</v>
      </c>
      <c r="DM28" s="642"/>
      <c r="DN28" s="642"/>
      <c r="DO28" s="642"/>
      <c r="DP28" s="642"/>
      <c r="DQ28" s="642"/>
      <c r="DR28" s="642"/>
      <c r="DS28" s="642"/>
      <c r="DT28" s="642"/>
      <c r="DU28" s="642"/>
      <c r="DV28" s="643"/>
      <c r="DW28" s="646">
        <v>16.600000000000001</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230491</v>
      </c>
      <c r="S29" s="642"/>
      <c r="T29" s="642"/>
      <c r="U29" s="642"/>
      <c r="V29" s="642"/>
      <c r="W29" s="642"/>
      <c r="X29" s="642"/>
      <c r="Y29" s="643"/>
      <c r="Z29" s="644">
        <v>4.7</v>
      </c>
      <c r="AA29" s="644"/>
      <c r="AB29" s="644"/>
      <c r="AC29" s="644"/>
      <c r="AD29" s="645" t="s">
        <v>136</v>
      </c>
      <c r="AE29" s="645"/>
      <c r="AF29" s="645"/>
      <c r="AG29" s="645"/>
      <c r="AH29" s="645"/>
      <c r="AI29" s="645"/>
      <c r="AJ29" s="645"/>
      <c r="AK29" s="645"/>
      <c r="AL29" s="646" t="s">
        <v>223</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546802</v>
      </c>
      <c r="CS29" s="677"/>
      <c r="CT29" s="677"/>
      <c r="CU29" s="677"/>
      <c r="CV29" s="677"/>
      <c r="CW29" s="677"/>
      <c r="CX29" s="677"/>
      <c r="CY29" s="678"/>
      <c r="CZ29" s="646">
        <v>11.5</v>
      </c>
      <c r="DA29" s="675"/>
      <c r="DB29" s="675"/>
      <c r="DC29" s="679"/>
      <c r="DD29" s="650">
        <v>518596</v>
      </c>
      <c r="DE29" s="677"/>
      <c r="DF29" s="677"/>
      <c r="DG29" s="677"/>
      <c r="DH29" s="677"/>
      <c r="DI29" s="677"/>
      <c r="DJ29" s="677"/>
      <c r="DK29" s="678"/>
      <c r="DL29" s="650">
        <v>518596</v>
      </c>
      <c r="DM29" s="677"/>
      <c r="DN29" s="677"/>
      <c r="DO29" s="677"/>
      <c r="DP29" s="677"/>
      <c r="DQ29" s="677"/>
      <c r="DR29" s="677"/>
      <c r="DS29" s="677"/>
      <c r="DT29" s="677"/>
      <c r="DU29" s="677"/>
      <c r="DV29" s="678"/>
      <c r="DW29" s="646">
        <v>16.600000000000001</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17967</v>
      </c>
      <c r="S30" s="642"/>
      <c r="T30" s="642"/>
      <c r="U30" s="642"/>
      <c r="V30" s="642"/>
      <c r="W30" s="642"/>
      <c r="X30" s="642"/>
      <c r="Y30" s="643"/>
      <c r="Z30" s="644">
        <v>0.4</v>
      </c>
      <c r="AA30" s="644"/>
      <c r="AB30" s="644"/>
      <c r="AC30" s="644"/>
      <c r="AD30" s="645">
        <v>3144</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99.4</v>
      </c>
      <c r="BH30" s="702"/>
      <c r="BI30" s="702"/>
      <c r="BJ30" s="702"/>
      <c r="BK30" s="702"/>
      <c r="BL30" s="702"/>
      <c r="BM30" s="636">
        <v>98.2</v>
      </c>
      <c r="BN30" s="702"/>
      <c r="BO30" s="702"/>
      <c r="BP30" s="702"/>
      <c r="BQ30" s="703"/>
      <c r="BR30" s="701">
        <v>99.5</v>
      </c>
      <c r="BS30" s="702"/>
      <c r="BT30" s="702"/>
      <c r="BU30" s="702"/>
      <c r="BV30" s="702"/>
      <c r="BW30" s="702"/>
      <c r="BX30" s="636">
        <v>98.4</v>
      </c>
      <c r="BY30" s="702"/>
      <c r="BZ30" s="702"/>
      <c r="CA30" s="702"/>
      <c r="CB30" s="703"/>
      <c r="CD30" s="706"/>
      <c r="CE30" s="707"/>
      <c r="CF30" s="656" t="s">
        <v>308</v>
      </c>
      <c r="CG30" s="657"/>
      <c r="CH30" s="657"/>
      <c r="CI30" s="657"/>
      <c r="CJ30" s="657"/>
      <c r="CK30" s="657"/>
      <c r="CL30" s="657"/>
      <c r="CM30" s="657"/>
      <c r="CN30" s="657"/>
      <c r="CO30" s="657"/>
      <c r="CP30" s="657"/>
      <c r="CQ30" s="658"/>
      <c r="CR30" s="641">
        <v>521094</v>
      </c>
      <c r="CS30" s="642"/>
      <c r="CT30" s="642"/>
      <c r="CU30" s="642"/>
      <c r="CV30" s="642"/>
      <c r="CW30" s="642"/>
      <c r="CX30" s="642"/>
      <c r="CY30" s="643"/>
      <c r="CZ30" s="646">
        <v>11</v>
      </c>
      <c r="DA30" s="675"/>
      <c r="DB30" s="675"/>
      <c r="DC30" s="679"/>
      <c r="DD30" s="650">
        <v>493288</v>
      </c>
      <c r="DE30" s="642"/>
      <c r="DF30" s="642"/>
      <c r="DG30" s="642"/>
      <c r="DH30" s="642"/>
      <c r="DI30" s="642"/>
      <c r="DJ30" s="642"/>
      <c r="DK30" s="643"/>
      <c r="DL30" s="650">
        <v>493288</v>
      </c>
      <c r="DM30" s="642"/>
      <c r="DN30" s="642"/>
      <c r="DO30" s="642"/>
      <c r="DP30" s="642"/>
      <c r="DQ30" s="642"/>
      <c r="DR30" s="642"/>
      <c r="DS30" s="642"/>
      <c r="DT30" s="642"/>
      <c r="DU30" s="642"/>
      <c r="DV30" s="643"/>
      <c r="DW30" s="646">
        <v>15.8</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8143</v>
      </c>
      <c r="S31" s="642"/>
      <c r="T31" s="642"/>
      <c r="U31" s="642"/>
      <c r="V31" s="642"/>
      <c r="W31" s="642"/>
      <c r="X31" s="642"/>
      <c r="Y31" s="643"/>
      <c r="Z31" s="644">
        <v>0.2</v>
      </c>
      <c r="AA31" s="644"/>
      <c r="AB31" s="644"/>
      <c r="AC31" s="644"/>
      <c r="AD31" s="645" t="s">
        <v>223</v>
      </c>
      <c r="AE31" s="645"/>
      <c r="AF31" s="645"/>
      <c r="AG31" s="645"/>
      <c r="AH31" s="645"/>
      <c r="AI31" s="645"/>
      <c r="AJ31" s="645"/>
      <c r="AK31" s="645"/>
      <c r="AL31" s="646" t="s">
        <v>267</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99.4</v>
      </c>
      <c r="BH31" s="677"/>
      <c r="BI31" s="677"/>
      <c r="BJ31" s="677"/>
      <c r="BK31" s="677"/>
      <c r="BL31" s="677"/>
      <c r="BM31" s="647">
        <v>99</v>
      </c>
      <c r="BN31" s="699"/>
      <c r="BO31" s="699"/>
      <c r="BP31" s="699"/>
      <c r="BQ31" s="700"/>
      <c r="BR31" s="698">
        <v>99.5</v>
      </c>
      <c r="BS31" s="677"/>
      <c r="BT31" s="677"/>
      <c r="BU31" s="677"/>
      <c r="BV31" s="677"/>
      <c r="BW31" s="677"/>
      <c r="BX31" s="647">
        <v>99</v>
      </c>
      <c r="BY31" s="699"/>
      <c r="BZ31" s="699"/>
      <c r="CA31" s="699"/>
      <c r="CB31" s="700"/>
      <c r="CD31" s="706"/>
      <c r="CE31" s="707"/>
      <c r="CF31" s="656" t="s">
        <v>312</v>
      </c>
      <c r="CG31" s="657"/>
      <c r="CH31" s="657"/>
      <c r="CI31" s="657"/>
      <c r="CJ31" s="657"/>
      <c r="CK31" s="657"/>
      <c r="CL31" s="657"/>
      <c r="CM31" s="657"/>
      <c r="CN31" s="657"/>
      <c r="CO31" s="657"/>
      <c r="CP31" s="657"/>
      <c r="CQ31" s="658"/>
      <c r="CR31" s="641">
        <v>25708</v>
      </c>
      <c r="CS31" s="677"/>
      <c r="CT31" s="677"/>
      <c r="CU31" s="677"/>
      <c r="CV31" s="677"/>
      <c r="CW31" s="677"/>
      <c r="CX31" s="677"/>
      <c r="CY31" s="678"/>
      <c r="CZ31" s="646">
        <v>0.5</v>
      </c>
      <c r="DA31" s="675"/>
      <c r="DB31" s="675"/>
      <c r="DC31" s="679"/>
      <c r="DD31" s="650">
        <v>25308</v>
      </c>
      <c r="DE31" s="677"/>
      <c r="DF31" s="677"/>
      <c r="DG31" s="677"/>
      <c r="DH31" s="677"/>
      <c r="DI31" s="677"/>
      <c r="DJ31" s="677"/>
      <c r="DK31" s="678"/>
      <c r="DL31" s="650">
        <v>25308</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203751</v>
      </c>
      <c r="S32" s="642"/>
      <c r="T32" s="642"/>
      <c r="U32" s="642"/>
      <c r="V32" s="642"/>
      <c r="W32" s="642"/>
      <c r="X32" s="642"/>
      <c r="Y32" s="643"/>
      <c r="Z32" s="644">
        <v>4.0999999999999996</v>
      </c>
      <c r="AA32" s="644"/>
      <c r="AB32" s="644"/>
      <c r="AC32" s="644"/>
      <c r="AD32" s="645" t="s">
        <v>229</v>
      </c>
      <c r="AE32" s="645"/>
      <c r="AF32" s="645"/>
      <c r="AG32" s="645"/>
      <c r="AH32" s="645"/>
      <c r="AI32" s="645"/>
      <c r="AJ32" s="645"/>
      <c r="AK32" s="645"/>
      <c r="AL32" s="646" t="s">
        <v>229</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99.3</v>
      </c>
      <c r="BH32" s="711"/>
      <c r="BI32" s="711"/>
      <c r="BJ32" s="711"/>
      <c r="BK32" s="711"/>
      <c r="BL32" s="711"/>
      <c r="BM32" s="712">
        <v>97.4</v>
      </c>
      <c r="BN32" s="711"/>
      <c r="BO32" s="711"/>
      <c r="BP32" s="711"/>
      <c r="BQ32" s="713"/>
      <c r="BR32" s="710">
        <v>99.4</v>
      </c>
      <c r="BS32" s="711"/>
      <c r="BT32" s="711"/>
      <c r="BU32" s="711"/>
      <c r="BV32" s="711"/>
      <c r="BW32" s="711"/>
      <c r="BX32" s="712">
        <v>97.8</v>
      </c>
      <c r="BY32" s="711"/>
      <c r="BZ32" s="711"/>
      <c r="CA32" s="711"/>
      <c r="CB32" s="713"/>
      <c r="CD32" s="708"/>
      <c r="CE32" s="709"/>
      <c r="CF32" s="656" t="s">
        <v>315</v>
      </c>
      <c r="CG32" s="657"/>
      <c r="CH32" s="657"/>
      <c r="CI32" s="657"/>
      <c r="CJ32" s="657"/>
      <c r="CK32" s="657"/>
      <c r="CL32" s="657"/>
      <c r="CM32" s="657"/>
      <c r="CN32" s="657"/>
      <c r="CO32" s="657"/>
      <c r="CP32" s="657"/>
      <c r="CQ32" s="658"/>
      <c r="CR32" s="641">
        <v>455</v>
      </c>
      <c r="CS32" s="642"/>
      <c r="CT32" s="642"/>
      <c r="CU32" s="642"/>
      <c r="CV32" s="642"/>
      <c r="CW32" s="642"/>
      <c r="CX32" s="642"/>
      <c r="CY32" s="643"/>
      <c r="CZ32" s="646">
        <v>0</v>
      </c>
      <c r="DA32" s="675"/>
      <c r="DB32" s="675"/>
      <c r="DC32" s="679"/>
      <c r="DD32" s="650">
        <v>455</v>
      </c>
      <c r="DE32" s="642"/>
      <c r="DF32" s="642"/>
      <c r="DG32" s="642"/>
      <c r="DH32" s="642"/>
      <c r="DI32" s="642"/>
      <c r="DJ32" s="642"/>
      <c r="DK32" s="643"/>
      <c r="DL32" s="650">
        <v>455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182080</v>
      </c>
      <c r="S33" s="642"/>
      <c r="T33" s="642"/>
      <c r="U33" s="642"/>
      <c r="V33" s="642"/>
      <c r="W33" s="642"/>
      <c r="X33" s="642"/>
      <c r="Y33" s="643"/>
      <c r="Z33" s="644">
        <v>3.7</v>
      </c>
      <c r="AA33" s="644"/>
      <c r="AB33" s="644"/>
      <c r="AC33" s="644"/>
      <c r="AD33" s="645" t="s">
        <v>229</v>
      </c>
      <c r="AE33" s="645"/>
      <c r="AF33" s="645"/>
      <c r="AG33" s="645"/>
      <c r="AH33" s="645"/>
      <c r="AI33" s="645"/>
      <c r="AJ33" s="645"/>
      <c r="AK33" s="645"/>
      <c r="AL33" s="646" t="s">
        <v>229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2521775</v>
      </c>
      <c r="CS33" s="677"/>
      <c r="CT33" s="677"/>
      <c r="CU33" s="677"/>
      <c r="CV33" s="677"/>
      <c r="CW33" s="677"/>
      <c r="CX33" s="677"/>
      <c r="CY33" s="678"/>
      <c r="CZ33" s="646">
        <v>53</v>
      </c>
      <c r="DA33" s="675"/>
      <c r="DB33" s="675"/>
      <c r="DC33" s="679"/>
      <c r="DD33" s="650">
        <v>1979606</v>
      </c>
      <c r="DE33" s="677"/>
      <c r="DF33" s="677"/>
      <c r="DG33" s="677"/>
      <c r="DH33" s="677"/>
      <c r="DI33" s="677"/>
      <c r="DJ33" s="677"/>
      <c r="DK33" s="678"/>
      <c r="DL33" s="650">
        <v>1469170</v>
      </c>
      <c r="DM33" s="677"/>
      <c r="DN33" s="677"/>
      <c r="DO33" s="677"/>
      <c r="DP33" s="677"/>
      <c r="DQ33" s="677"/>
      <c r="DR33" s="677"/>
      <c r="DS33" s="677"/>
      <c r="DT33" s="677"/>
      <c r="DU33" s="677"/>
      <c r="DV33" s="678"/>
      <c r="DW33" s="646">
        <v>46.9</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152659</v>
      </c>
      <c r="S34" s="642"/>
      <c r="T34" s="642"/>
      <c r="U34" s="642"/>
      <c r="V34" s="642"/>
      <c r="W34" s="642"/>
      <c r="X34" s="642"/>
      <c r="Y34" s="643"/>
      <c r="Z34" s="644">
        <v>3.1</v>
      </c>
      <c r="AA34" s="644"/>
      <c r="AB34" s="644"/>
      <c r="AC34" s="644"/>
      <c r="AD34" s="645">
        <v>399</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1041209</v>
      </c>
      <c r="CS34" s="642"/>
      <c r="CT34" s="642"/>
      <c r="CU34" s="642"/>
      <c r="CV34" s="642"/>
      <c r="CW34" s="642"/>
      <c r="CX34" s="642"/>
      <c r="CY34" s="643"/>
      <c r="CZ34" s="646">
        <v>21.9</v>
      </c>
      <c r="DA34" s="675"/>
      <c r="DB34" s="675"/>
      <c r="DC34" s="679"/>
      <c r="DD34" s="650">
        <v>798657</v>
      </c>
      <c r="DE34" s="642"/>
      <c r="DF34" s="642"/>
      <c r="DG34" s="642"/>
      <c r="DH34" s="642"/>
      <c r="DI34" s="642"/>
      <c r="DJ34" s="642"/>
      <c r="DK34" s="643"/>
      <c r="DL34" s="650">
        <v>624443</v>
      </c>
      <c r="DM34" s="642"/>
      <c r="DN34" s="642"/>
      <c r="DO34" s="642"/>
      <c r="DP34" s="642"/>
      <c r="DQ34" s="642"/>
      <c r="DR34" s="642"/>
      <c r="DS34" s="642"/>
      <c r="DT34" s="642"/>
      <c r="DU34" s="642"/>
      <c r="DV34" s="643"/>
      <c r="DW34" s="646">
        <v>19.899999999999999</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605200</v>
      </c>
      <c r="S35" s="642"/>
      <c r="T35" s="642"/>
      <c r="U35" s="642"/>
      <c r="V35" s="642"/>
      <c r="W35" s="642"/>
      <c r="X35" s="642"/>
      <c r="Y35" s="643"/>
      <c r="Z35" s="644">
        <v>12.3</v>
      </c>
      <c r="AA35" s="644"/>
      <c r="AB35" s="644"/>
      <c r="AC35" s="644"/>
      <c r="AD35" s="645" t="s">
        <v>229</v>
      </c>
      <c r="AE35" s="645"/>
      <c r="AF35" s="645"/>
      <c r="AG35" s="645"/>
      <c r="AH35" s="645"/>
      <c r="AI35" s="645"/>
      <c r="AJ35" s="645"/>
      <c r="AK35" s="645"/>
      <c r="AL35" s="646" t="s">
        <v>229</v>
      </c>
      <c r="AM35" s="647"/>
      <c r="AN35" s="647"/>
      <c r="AO35" s="648"/>
      <c r="AP35" s="234"/>
      <c r="AQ35" s="714" t="s">
        <v>323</v>
      </c>
      <c r="AR35" s="715"/>
      <c r="AS35" s="715"/>
      <c r="AT35" s="715"/>
      <c r="AU35" s="715"/>
      <c r="AV35" s="715"/>
      <c r="AW35" s="715"/>
      <c r="AX35" s="715"/>
      <c r="AY35" s="716"/>
      <c r="AZ35" s="630">
        <v>711894</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19340</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223554</v>
      </c>
      <c r="CS35" s="677"/>
      <c r="CT35" s="677"/>
      <c r="CU35" s="677"/>
      <c r="CV35" s="677"/>
      <c r="CW35" s="677"/>
      <c r="CX35" s="677"/>
      <c r="CY35" s="678"/>
      <c r="CZ35" s="646">
        <v>4.7</v>
      </c>
      <c r="DA35" s="675"/>
      <c r="DB35" s="675"/>
      <c r="DC35" s="679"/>
      <c r="DD35" s="650">
        <v>194770</v>
      </c>
      <c r="DE35" s="677"/>
      <c r="DF35" s="677"/>
      <c r="DG35" s="677"/>
      <c r="DH35" s="677"/>
      <c r="DI35" s="677"/>
      <c r="DJ35" s="677"/>
      <c r="DK35" s="678"/>
      <c r="DL35" s="650">
        <v>163657</v>
      </c>
      <c r="DM35" s="677"/>
      <c r="DN35" s="677"/>
      <c r="DO35" s="677"/>
      <c r="DP35" s="677"/>
      <c r="DQ35" s="677"/>
      <c r="DR35" s="677"/>
      <c r="DS35" s="677"/>
      <c r="DT35" s="677"/>
      <c r="DU35" s="677"/>
      <c r="DV35" s="678"/>
      <c r="DW35" s="646">
        <v>5.2</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229</v>
      </c>
      <c r="S36" s="642"/>
      <c r="T36" s="642"/>
      <c r="U36" s="642"/>
      <c r="V36" s="642"/>
      <c r="W36" s="642"/>
      <c r="X36" s="642"/>
      <c r="Y36" s="643"/>
      <c r="Z36" s="644" t="s">
        <v>267</v>
      </c>
      <c r="AA36" s="644"/>
      <c r="AB36" s="644"/>
      <c r="AC36" s="644"/>
      <c r="AD36" s="645" t="s">
        <v>223</v>
      </c>
      <c r="AE36" s="645"/>
      <c r="AF36" s="645"/>
      <c r="AG36" s="645"/>
      <c r="AH36" s="645"/>
      <c r="AI36" s="645"/>
      <c r="AJ36" s="645"/>
      <c r="AK36" s="645"/>
      <c r="AL36" s="646" t="s">
        <v>223</v>
      </c>
      <c r="AM36" s="647"/>
      <c r="AN36" s="647"/>
      <c r="AO36" s="648"/>
      <c r="AQ36" s="718" t="s">
        <v>327</v>
      </c>
      <c r="AR36" s="719"/>
      <c r="AS36" s="719"/>
      <c r="AT36" s="719"/>
      <c r="AU36" s="719"/>
      <c r="AV36" s="719"/>
      <c r="AW36" s="719"/>
      <c r="AX36" s="719"/>
      <c r="AY36" s="720"/>
      <c r="AZ36" s="641">
        <v>316877</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12572</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425858</v>
      </c>
      <c r="CS36" s="642"/>
      <c r="CT36" s="642"/>
      <c r="CU36" s="642"/>
      <c r="CV36" s="642"/>
      <c r="CW36" s="642"/>
      <c r="CX36" s="642"/>
      <c r="CY36" s="643"/>
      <c r="CZ36" s="646">
        <v>9</v>
      </c>
      <c r="DA36" s="675"/>
      <c r="DB36" s="675"/>
      <c r="DC36" s="679"/>
      <c r="DD36" s="650">
        <v>324704</v>
      </c>
      <c r="DE36" s="642"/>
      <c r="DF36" s="642"/>
      <c r="DG36" s="642"/>
      <c r="DH36" s="642"/>
      <c r="DI36" s="642"/>
      <c r="DJ36" s="642"/>
      <c r="DK36" s="643"/>
      <c r="DL36" s="650">
        <v>194908</v>
      </c>
      <c r="DM36" s="642"/>
      <c r="DN36" s="642"/>
      <c r="DO36" s="642"/>
      <c r="DP36" s="642"/>
      <c r="DQ36" s="642"/>
      <c r="DR36" s="642"/>
      <c r="DS36" s="642"/>
      <c r="DT36" s="642"/>
      <c r="DU36" s="642"/>
      <c r="DV36" s="643"/>
      <c r="DW36" s="646">
        <v>6.2</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126600</v>
      </c>
      <c r="S37" s="642"/>
      <c r="T37" s="642"/>
      <c r="U37" s="642"/>
      <c r="V37" s="642"/>
      <c r="W37" s="642"/>
      <c r="X37" s="642"/>
      <c r="Y37" s="643"/>
      <c r="Z37" s="644">
        <v>2.6</v>
      </c>
      <c r="AA37" s="644"/>
      <c r="AB37" s="644"/>
      <c r="AC37" s="644"/>
      <c r="AD37" s="645" t="s">
        <v>223</v>
      </c>
      <c r="AE37" s="645"/>
      <c r="AF37" s="645"/>
      <c r="AG37" s="645"/>
      <c r="AH37" s="645"/>
      <c r="AI37" s="645"/>
      <c r="AJ37" s="645"/>
      <c r="AK37" s="645"/>
      <c r="AL37" s="646" t="s">
        <v>229</v>
      </c>
      <c r="AM37" s="647"/>
      <c r="AN37" s="647"/>
      <c r="AO37" s="648"/>
      <c r="AQ37" s="718" t="s">
        <v>331</v>
      </c>
      <c r="AR37" s="719"/>
      <c r="AS37" s="719"/>
      <c r="AT37" s="719"/>
      <c r="AU37" s="719"/>
      <c r="AV37" s="719"/>
      <c r="AW37" s="719"/>
      <c r="AX37" s="719"/>
      <c r="AY37" s="720"/>
      <c r="AZ37" s="641">
        <v>21665</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724</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21739</v>
      </c>
      <c r="CS37" s="677"/>
      <c r="CT37" s="677"/>
      <c r="CU37" s="677"/>
      <c r="CV37" s="677"/>
      <c r="CW37" s="677"/>
      <c r="CX37" s="677"/>
      <c r="CY37" s="678"/>
      <c r="CZ37" s="646">
        <v>0.5</v>
      </c>
      <c r="DA37" s="675"/>
      <c r="DB37" s="675"/>
      <c r="DC37" s="679"/>
      <c r="DD37" s="650">
        <v>21739</v>
      </c>
      <c r="DE37" s="677"/>
      <c r="DF37" s="677"/>
      <c r="DG37" s="677"/>
      <c r="DH37" s="677"/>
      <c r="DI37" s="677"/>
      <c r="DJ37" s="677"/>
      <c r="DK37" s="678"/>
      <c r="DL37" s="650">
        <v>21339</v>
      </c>
      <c r="DM37" s="677"/>
      <c r="DN37" s="677"/>
      <c r="DO37" s="677"/>
      <c r="DP37" s="677"/>
      <c r="DQ37" s="677"/>
      <c r="DR37" s="677"/>
      <c r="DS37" s="677"/>
      <c r="DT37" s="677"/>
      <c r="DU37" s="677"/>
      <c r="DV37" s="678"/>
      <c r="DW37" s="646">
        <v>0.7</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4930579</v>
      </c>
      <c r="S38" s="722"/>
      <c r="T38" s="722"/>
      <c r="U38" s="722"/>
      <c r="V38" s="722"/>
      <c r="W38" s="722"/>
      <c r="X38" s="722"/>
      <c r="Y38" s="723"/>
      <c r="Z38" s="724">
        <v>100</v>
      </c>
      <c r="AA38" s="724"/>
      <c r="AB38" s="724"/>
      <c r="AC38" s="724"/>
      <c r="AD38" s="725">
        <v>3004055</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19132</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1163</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690229</v>
      </c>
      <c r="CS38" s="642"/>
      <c r="CT38" s="642"/>
      <c r="CU38" s="642"/>
      <c r="CV38" s="642"/>
      <c r="CW38" s="642"/>
      <c r="CX38" s="642"/>
      <c r="CY38" s="643"/>
      <c r="CZ38" s="646">
        <v>14.5</v>
      </c>
      <c r="DA38" s="675"/>
      <c r="DB38" s="675"/>
      <c r="DC38" s="679"/>
      <c r="DD38" s="650">
        <v>636574</v>
      </c>
      <c r="DE38" s="642"/>
      <c r="DF38" s="642"/>
      <c r="DG38" s="642"/>
      <c r="DH38" s="642"/>
      <c r="DI38" s="642"/>
      <c r="DJ38" s="642"/>
      <c r="DK38" s="643"/>
      <c r="DL38" s="650">
        <v>486162</v>
      </c>
      <c r="DM38" s="642"/>
      <c r="DN38" s="642"/>
      <c r="DO38" s="642"/>
      <c r="DP38" s="642"/>
      <c r="DQ38" s="642"/>
      <c r="DR38" s="642"/>
      <c r="DS38" s="642"/>
      <c r="DT38" s="642"/>
      <c r="DU38" s="642"/>
      <c r="DV38" s="643"/>
      <c r="DW38" s="646">
        <v>15.5</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v>1500</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80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33925</v>
      </c>
      <c r="CS39" s="677"/>
      <c r="CT39" s="677"/>
      <c r="CU39" s="677"/>
      <c r="CV39" s="677"/>
      <c r="CW39" s="677"/>
      <c r="CX39" s="677"/>
      <c r="CY39" s="678"/>
      <c r="CZ39" s="646">
        <v>0.7</v>
      </c>
      <c r="DA39" s="675"/>
      <c r="DB39" s="675"/>
      <c r="DC39" s="679"/>
      <c r="DD39" s="650">
        <v>24901</v>
      </c>
      <c r="DE39" s="677"/>
      <c r="DF39" s="677"/>
      <c r="DG39" s="677"/>
      <c r="DH39" s="677"/>
      <c r="DI39" s="677"/>
      <c r="DJ39" s="677"/>
      <c r="DK39" s="678"/>
      <c r="DL39" s="650" t="s">
        <v>229</v>
      </c>
      <c r="DM39" s="677"/>
      <c r="DN39" s="677"/>
      <c r="DO39" s="677"/>
      <c r="DP39" s="677"/>
      <c r="DQ39" s="677"/>
      <c r="DR39" s="677"/>
      <c r="DS39" s="677"/>
      <c r="DT39" s="677"/>
      <c r="DU39" s="677"/>
      <c r="DV39" s="678"/>
      <c r="DW39" s="646" t="s">
        <v>229</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58523</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223</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107000</v>
      </c>
      <c r="CS40" s="642"/>
      <c r="CT40" s="642"/>
      <c r="CU40" s="642"/>
      <c r="CV40" s="642"/>
      <c r="CW40" s="642"/>
      <c r="CX40" s="642"/>
      <c r="CY40" s="643"/>
      <c r="CZ40" s="646">
        <v>2.2999999999999998</v>
      </c>
      <c r="DA40" s="675"/>
      <c r="DB40" s="675"/>
      <c r="DC40" s="679"/>
      <c r="DD40" s="650" t="s">
        <v>229</v>
      </c>
      <c r="DE40" s="642"/>
      <c r="DF40" s="642"/>
      <c r="DG40" s="642"/>
      <c r="DH40" s="642"/>
      <c r="DI40" s="642"/>
      <c r="DJ40" s="642"/>
      <c r="DK40" s="643"/>
      <c r="DL40" s="650" t="s">
        <v>229</v>
      </c>
      <c r="DM40" s="642"/>
      <c r="DN40" s="642"/>
      <c r="DO40" s="642"/>
      <c r="DP40" s="642"/>
      <c r="DQ40" s="642"/>
      <c r="DR40" s="642"/>
      <c r="DS40" s="642"/>
      <c r="DT40" s="642"/>
      <c r="DU40" s="642"/>
      <c r="DV40" s="643"/>
      <c r="DW40" s="646" t="s">
        <v>136</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294197</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354</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223</v>
      </c>
      <c r="CS41" s="677"/>
      <c r="CT41" s="677"/>
      <c r="CU41" s="677"/>
      <c r="CV41" s="677"/>
      <c r="CW41" s="677"/>
      <c r="CX41" s="677"/>
      <c r="CY41" s="678"/>
      <c r="CZ41" s="646" t="s">
        <v>229</v>
      </c>
      <c r="DA41" s="675"/>
      <c r="DB41" s="675"/>
      <c r="DC41" s="679"/>
      <c r="DD41" s="650" t="s">
        <v>229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689199</v>
      </c>
      <c r="CS42" s="642"/>
      <c r="CT42" s="642"/>
      <c r="CU42" s="642"/>
      <c r="CV42" s="642"/>
      <c r="CW42" s="642"/>
      <c r="CX42" s="642"/>
      <c r="CY42" s="643"/>
      <c r="CZ42" s="646">
        <v>14.5</v>
      </c>
      <c r="DA42" s="647"/>
      <c r="DB42" s="647"/>
      <c r="DC42" s="742"/>
      <c r="DD42" s="650">
        <v>144297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20571</v>
      </c>
      <c r="CS43" s="677"/>
      <c r="CT43" s="677"/>
      <c r="CU43" s="677"/>
      <c r="CV43" s="677"/>
      <c r="CW43" s="677"/>
      <c r="CX43" s="677"/>
      <c r="CY43" s="678"/>
      <c r="CZ43" s="646">
        <v>0.4</v>
      </c>
      <c r="DA43" s="675"/>
      <c r="DB43" s="675"/>
      <c r="DC43" s="679"/>
      <c r="DD43" s="650">
        <v>20571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684849</v>
      </c>
      <c r="CS44" s="642"/>
      <c r="CT44" s="642"/>
      <c r="CU44" s="642"/>
      <c r="CV44" s="642"/>
      <c r="CW44" s="642"/>
      <c r="CX44" s="642"/>
      <c r="CY44" s="643"/>
      <c r="CZ44" s="646">
        <v>14.4</v>
      </c>
      <c r="DA44" s="647"/>
      <c r="DB44" s="647"/>
      <c r="DC44" s="742"/>
      <c r="DD44" s="650">
        <v>139947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183731</v>
      </c>
      <c r="CS45" s="677"/>
      <c r="CT45" s="677"/>
      <c r="CU45" s="677"/>
      <c r="CV45" s="677"/>
      <c r="CW45" s="677"/>
      <c r="CX45" s="677"/>
      <c r="CY45" s="678"/>
      <c r="CZ45" s="646">
        <v>3.9</v>
      </c>
      <c r="DA45" s="675"/>
      <c r="DB45" s="675"/>
      <c r="DC45" s="679"/>
      <c r="DD45" s="650">
        <v>2965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358208</v>
      </c>
      <c r="CS46" s="642"/>
      <c r="CT46" s="642"/>
      <c r="CU46" s="642"/>
      <c r="CV46" s="642"/>
      <c r="CW46" s="642"/>
      <c r="CX46" s="642"/>
      <c r="CY46" s="643"/>
      <c r="CZ46" s="646">
        <v>7.5</v>
      </c>
      <c r="DA46" s="647"/>
      <c r="DB46" s="647"/>
      <c r="DC46" s="742"/>
      <c r="DD46" s="650">
        <v>136872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4350</v>
      </c>
      <c r="CS47" s="677"/>
      <c r="CT47" s="677"/>
      <c r="CU47" s="677"/>
      <c r="CV47" s="677"/>
      <c r="CW47" s="677"/>
      <c r="CX47" s="677"/>
      <c r="CY47" s="678"/>
      <c r="CZ47" s="646">
        <v>0.1</v>
      </c>
      <c r="DA47" s="675"/>
      <c r="DB47" s="675"/>
      <c r="DC47" s="679"/>
      <c r="DD47" s="650">
        <v>4350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267</v>
      </c>
      <c r="CS48" s="642"/>
      <c r="CT48" s="642"/>
      <c r="CU48" s="642"/>
      <c r="CV48" s="642"/>
      <c r="CW48" s="642"/>
      <c r="CX48" s="642"/>
      <c r="CY48" s="643"/>
      <c r="CZ48" s="646" t="s">
        <v>229</v>
      </c>
      <c r="DA48" s="647"/>
      <c r="DB48" s="647"/>
      <c r="DC48" s="742"/>
      <c r="DD48" s="650" t="s">
        <v>229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4755012</v>
      </c>
      <c r="CS49" s="711"/>
      <c r="CT49" s="711"/>
      <c r="CU49" s="711"/>
      <c r="CV49" s="711"/>
      <c r="CW49" s="711"/>
      <c r="CX49" s="711"/>
      <c r="CY49" s="743"/>
      <c r="CZ49" s="726">
        <v>100</v>
      </c>
      <c r="DA49" s="744"/>
      <c r="DB49" s="744"/>
      <c r="DC49" s="745"/>
      <c r="DD49" s="746">
        <v>3426529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8AY+Gt1UrZax+/Js52NWRSbuEGuWoyxByTyjTAyQZrcElzP3BSgBpvc7uDezFCnqY/y18qSE26kw94grP9AIKQ==" saltValue="5DWAVILTWmQq6FTcivNu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4939</v>
      </c>
      <c r="R7" s="777"/>
      <c r="S7" s="777"/>
      <c r="T7" s="777"/>
      <c r="U7" s="777"/>
      <c r="V7" s="777">
        <v>4764</v>
      </c>
      <c r="W7" s="777"/>
      <c r="X7" s="777"/>
      <c r="Y7" s="777"/>
      <c r="Z7" s="777"/>
      <c r="AA7" s="777">
        <v>176</v>
      </c>
      <c r="AB7" s="777"/>
      <c r="AC7" s="777"/>
      <c r="AD7" s="777"/>
      <c r="AE7" s="778"/>
      <c r="AF7" s="779">
        <v>140</v>
      </c>
      <c r="AG7" s="780"/>
      <c r="AH7" s="780"/>
      <c r="AI7" s="780"/>
      <c r="AJ7" s="781"/>
      <c r="AK7" s="816">
        <v>204</v>
      </c>
      <c r="AL7" s="817"/>
      <c r="AM7" s="817"/>
      <c r="AN7" s="817"/>
      <c r="AO7" s="817"/>
      <c r="AP7" s="817">
        <v>5311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t="s">
        <v>587</v>
      </c>
      <c r="CI7" s="814"/>
      <c r="CJ7" s="814"/>
      <c r="CK7" s="814"/>
      <c r="CL7" s="815"/>
      <c r="CM7" s="813">
        <v>31</v>
      </c>
      <c r="CN7" s="814"/>
      <c r="CO7" s="814"/>
      <c r="CP7" s="814"/>
      <c r="CQ7" s="815"/>
      <c r="CR7" s="813">
        <v>20</v>
      </c>
      <c r="CS7" s="814"/>
      <c r="CT7" s="814"/>
      <c r="CU7" s="814"/>
      <c r="CV7" s="815"/>
      <c r="CW7" s="813" t="s">
        <v>587</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-9</v>
      </c>
      <c r="CI8" s="824"/>
      <c r="CJ8" s="824"/>
      <c r="CK8" s="824"/>
      <c r="CL8" s="825"/>
      <c r="CM8" s="823">
        <v>-61</v>
      </c>
      <c r="CN8" s="824"/>
      <c r="CO8" s="824"/>
      <c r="CP8" s="824"/>
      <c r="CQ8" s="825"/>
      <c r="CR8" s="823">
        <v>6</v>
      </c>
      <c r="CS8" s="824"/>
      <c r="CT8" s="824"/>
      <c r="CU8" s="824"/>
      <c r="CV8" s="825"/>
      <c r="CW8" s="823" t="s">
        <v>587</v>
      </c>
      <c r="CX8" s="824"/>
      <c r="CY8" s="824"/>
      <c r="CZ8" s="824"/>
      <c r="DA8" s="825"/>
      <c r="DB8" s="823">
        <v>30</v>
      </c>
      <c r="DC8" s="824"/>
      <c r="DD8" s="824"/>
      <c r="DE8" s="824"/>
      <c r="DF8" s="825"/>
      <c r="DG8" s="823" t="s">
        <v>587</v>
      </c>
      <c r="DH8" s="824"/>
      <c r="DI8" s="824"/>
      <c r="DJ8" s="824"/>
      <c r="DK8" s="825"/>
      <c r="DL8" s="823" t="s">
        <v>587</v>
      </c>
      <c r="DM8" s="824"/>
      <c r="DN8" s="824"/>
      <c r="DO8" s="824"/>
      <c r="DP8" s="825"/>
      <c r="DQ8" s="823" t="s">
        <v>587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4931</v>
      </c>
      <c r="R23" s="836"/>
      <c r="S23" s="836"/>
      <c r="T23" s="836"/>
      <c r="U23" s="836"/>
      <c r="V23" s="836">
        <v>4755</v>
      </c>
      <c r="W23" s="836"/>
      <c r="X23" s="836"/>
      <c r="Y23" s="836"/>
      <c r="Z23" s="836"/>
      <c r="AA23" s="836">
        <v>176</v>
      </c>
      <c r="AB23" s="836"/>
      <c r="AC23" s="836"/>
      <c r="AD23" s="836"/>
      <c r="AE23" s="837"/>
      <c r="AF23" s="838">
        <v>140</v>
      </c>
      <c r="AG23" s="836"/>
      <c r="AH23" s="836"/>
      <c r="AI23" s="836"/>
      <c r="AJ23" s="839"/>
      <c r="AK23" s="840"/>
      <c r="AL23" s="841"/>
      <c r="AM23" s="841"/>
      <c r="AN23" s="841"/>
      <c r="AO23" s="841"/>
      <c r="AP23" s="836">
        <v>5311</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652</v>
      </c>
      <c r="R28" s="865"/>
      <c r="S28" s="865"/>
      <c r="T28" s="865"/>
      <c r="U28" s="865"/>
      <c r="V28" s="865">
        <v>633</v>
      </c>
      <c r="W28" s="865"/>
      <c r="X28" s="865"/>
      <c r="Y28" s="865"/>
      <c r="Z28" s="865"/>
      <c r="AA28" s="865">
        <v>19</v>
      </c>
      <c r="AB28" s="865"/>
      <c r="AC28" s="865"/>
      <c r="AD28" s="865"/>
      <c r="AE28" s="866"/>
      <c r="AF28" s="867">
        <v>19</v>
      </c>
      <c r="AG28" s="865"/>
      <c r="AH28" s="865"/>
      <c r="AI28" s="865"/>
      <c r="AJ28" s="868"/>
      <c r="AK28" s="869">
        <v>53</v>
      </c>
      <c r="AL28" s="860"/>
      <c r="AM28" s="860"/>
      <c r="AN28" s="860"/>
      <c r="AO28" s="860"/>
      <c r="AP28" s="860" t="s">
        <v>587</v>
      </c>
      <c r="AQ28" s="860"/>
      <c r="AR28" s="860"/>
      <c r="AS28" s="860"/>
      <c r="AT28" s="860"/>
      <c r="AU28" s="860" t="s">
        <v>587</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80</v>
      </c>
      <c r="R29" s="801"/>
      <c r="S29" s="801"/>
      <c r="T29" s="801"/>
      <c r="U29" s="801"/>
      <c r="V29" s="801">
        <v>79</v>
      </c>
      <c r="W29" s="801"/>
      <c r="X29" s="801"/>
      <c r="Y29" s="801"/>
      <c r="Z29" s="801"/>
      <c r="AA29" s="801">
        <v>1</v>
      </c>
      <c r="AB29" s="801"/>
      <c r="AC29" s="801"/>
      <c r="AD29" s="801"/>
      <c r="AE29" s="802"/>
      <c r="AF29" s="803">
        <v>1</v>
      </c>
      <c r="AG29" s="804"/>
      <c r="AH29" s="804"/>
      <c r="AI29" s="804"/>
      <c r="AJ29" s="805"/>
      <c r="AK29" s="872">
        <v>20</v>
      </c>
      <c r="AL29" s="873"/>
      <c r="AM29" s="873"/>
      <c r="AN29" s="873"/>
      <c r="AO29" s="873"/>
      <c r="AP29" s="873">
        <v>32</v>
      </c>
      <c r="AQ29" s="873"/>
      <c r="AR29" s="873"/>
      <c r="AS29" s="873"/>
      <c r="AT29" s="873"/>
      <c r="AU29" s="873">
        <v>4</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1032</v>
      </c>
      <c r="R30" s="801"/>
      <c r="S30" s="801"/>
      <c r="T30" s="801"/>
      <c r="U30" s="801"/>
      <c r="V30" s="801">
        <v>970</v>
      </c>
      <c r="W30" s="801"/>
      <c r="X30" s="801"/>
      <c r="Y30" s="801"/>
      <c r="Z30" s="801"/>
      <c r="AA30" s="801">
        <v>62</v>
      </c>
      <c r="AB30" s="801"/>
      <c r="AC30" s="801"/>
      <c r="AD30" s="801"/>
      <c r="AE30" s="802"/>
      <c r="AF30" s="803">
        <v>62</v>
      </c>
      <c r="AG30" s="804"/>
      <c r="AH30" s="804"/>
      <c r="AI30" s="804"/>
      <c r="AJ30" s="805"/>
      <c r="AK30" s="872">
        <v>173</v>
      </c>
      <c r="AL30" s="873"/>
      <c r="AM30" s="873"/>
      <c r="AN30" s="873"/>
      <c r="AO30" s="873"/>
      <c r="AP30" s="873" t="s">
        <v>587</v>
      </c>
      <c r="AQ30" s="873"/>
      <c r="AR30" s="873"/>
      <c r="AS30" s="873"/>
      <c r="AT30" s="873"/>
      <c r="AU30" s="873" t="s">
        <v>587</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65</v>
      </c>
      <c r="R31" s="801"/>
      <c r="S31" s="801"/>
      <c r="T31" s="801"/>
      <c r="U31" s="801"/>
      <c r="V31" s="801">
        <v>65</v>
      </c>
      <c r="W31" s="801"/>
      <c r="X31" s="801"/>
      <c r="Y31" s="801"/>
      <c r="Z31" s="801"/>
      <c r="AA31" s="801">
        <v>1</v>
      </c>
      <c r="AB31" s="801"/>
      <c r="AC31" s="801"/>
      <c r="AD31" s="801"/>
      <c r="AE31" s="802"/>
      <c r="AF31" s="803">
        <v>1</v>
      </c>
      <c r="AG31" s="804"/>
      <c r="AH31" s="804"/>
      <c r="AI31" s="804"/>
      <c r="AJ31" s="805"/>
      <c r="AK31" s="872">
        <v>26</v>
      </c>
      <c r="AL31" s="873"/>
      <c r="AM31" s="873"/>
      <c r="AN31" s="873"/>
      <c r="AO31" s="873"/>
      <c r="AP31" s="873" t="s">
        <v>587</v>
      </c>
      <c r="AQ31" s="873"/>
      <c r="AR31" s="873"/>
      <c r="AS31" s="873"/>
      <c r="AT31" s="873"/>
      <c r="AU31" s="873" t="s">
        <v>587</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126</v>
      </c>
      <c r="R32" s="801"/>
      <c r="S32" s="801"/>
      <c r="T32" s="801"/>
      <c r="U32" s="801"/>
      <c r="V32" s="801">
        <v>117</v>
      </c>
      <c r="W32" s="801"/>
      <c r="X32" s="801"/>
      <c r="Y32" s="801"/>
      <c r="Z32" s="801"/>
      <c r="AA32" s="801">
        <v>9</v>
      </c>
      <c r="AB32" s="801"/>
      <c r="AC32" s="801"/>
      <c r="AD32" s="801"/>
      <c r="AE32" s="802"/>
      <c r="AF32" s="803">
        <v>161</v>
      </c>
      <c r="AG32" s="804"/>
      <c r="AH32" s="804"/>
      <c r="AI32" s="804"/>
      <c r="AJ32" s="805"/>
      <c r="AK32" s="872">
        <v>22</v>
      </c>
      <c r="AL32" s="873"/>
      <c r="AM32" s="873"/>
      <c r="AN32" s="873"/>
      <c r="AO32" s="873"/>
      <c r="AP32" s="873">
        <v>732</v>
      </c>
      <c r="AQ32" s="873"/>
      <c r="AR32" s="873"/>
      <c r="AS32" s="873"/>
      <c r="AT32" s="873"/>
      <c r="AU32" s="873">
        <v>142</v>
      </c>
      <c r="AV32" s="873"/>
      <c r="AW32" s="873"/>
      <c r="AX32" s="873"/>
      <c r="AY32" s="873"/>
      <c r="AZ32" s="874" t="s">
        <v>127</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402</v>
      </c>
      <c r="C33" s="798"/>
      <c r="D33" s="798"/>
      <c r="E33" s="798"/>
      <c r="F33" s="798"/>
      <c r="G33" s="798"/>
      <c r="H33" s="798"/>
      <c r="I33" s="798"/>
      <c r="J33" s="798"/>
      <c r="K33" s="798"/>
      <c r="L33" s="798"/>
      <c r="M33" s="798"/>
      <c r="N33" s="798"/>
      <c r="O33" s="798"/>
      <c r="P33" s="799"/>
      <c r="Q33" s="800">
        <v>455</v>
      </c>
      <c r="R33" s="801"/>
      <c r="S33" s="801"/>
      <c r="T33" s="801"/>
      <c r="U33" s="801"/>
      <c r="V33" s="801">
        <v>441</v>
      </c>
      <c r="W33" s="801"/>
      <c r="X33" s="801"/>
      <c r="Y33" s="801"/>
      <c r="Z33" s="801"/>
      <c r="AA33" s="801">
        <v>14</v>
      </c>
      <c r="AB33" s="801"/>
      <c r="AC33" s="801"/>
      <c r="AD33" s="801"/>
      <c r="AE33" s="802"/>
      <c r="AF33" s="803">
        <v>14</v>
      </c>
      <c r="AG33" s="804"/>
      <c r="AH33" s="804"/>
      <c r="AI33" s="804"/>
      <c r="AJ33" s="805"/>
      <c r="AK33" s="872">
        <v>254</v>
      </c>
      <c r="AL33" s="873"/>
      <c r="AM33" s="873"/>
      <c r="AN33" s="873"/>
      <c r="AO33" s="873"/>
      <c r="AP33" s="873">
        <v>2919</v>
      </c>
      <c r="AQ33" s="873"/>
      <c r="AR33" s="873"/>
      <c r="AS33" s="873"/>
      <c r="AT33" s="873"/>
      <c r="AU33" s="873">
        <v>1947</v>
      </c>
      <c r="AV33" s="873"/>
      <c r="AW33" s="873"/>
      <c r="AX33" s="873"/>
      <c r="AY33" s="873"/>
      <c r="AZ33" s="874" t="s">
        <v>127</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88</v>
      </c>
      <c r="R34" s="801"/>
      <c r="S34" s="801"/>
      <c r="T34" s="801"/>
      <c r="U34" s="801"/>
      <c r="V34" s="801">
        <v>83</v>
      </c>
      <c r="W34" s="801"/>
      <c r="X34" s="801"/>
      <c r="Y34" s="801"/>
      <c r="Z34" s="801"/>
      <c r="AA34" s="801">
        <v>4</v>
      </c>
      <c r="AB34" s="801"/>
      <c r="AC34" s="801"/>
      <c r="AD34" s="801"/>
      <c r="AE34" s="802"/>
      <c r="AF34" s="803">
        <v>4</v>
      </c>
      <c r="AG34" s="804"/>
      <c r="AH34" s="804"/>
      <c r="AI34" s="804"/>
      <c r="AJ34" s="805"/>
      <c r="AK34" s="872">
        <v>63</v>
      </c>
      <c r="AL34" s="873"/>
      <c r="AM34" s="873"/>
      <c r="AN34" s="873"/>
      <c r="AO34" s="873"/>
      <c r="AP34" s="873">
        <v>762</v>
      </c>
      <c r="AQ34" s="873"/>
      <c r="AR34" s="873"/>
      <c r="AS34" s="873"/>
      <c r="AT34" s="873"/>
      <c r="AU34" s="873">
        <v>567</v>
      </c>
      <c r="AV34" s="873"/>
      <c r="AW34" s="873"/>
      <c r="AX34" s="873"/>
      <c r="AY34" s="873"/>
      <c r="AZ34" s="874" t="s">
        <v>127</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406</v>
      </c>
      <c r="C35" s="798"/>
      <c r="D35" s="798"/>
      <c r="E35" s="798"/>
      <c r="F35" s="798"/>
      <c r="G35" s="798"/>
      <c r="H35" s="798"/>
      <c r="I35" s="798"/>
      <c r="J35" s="798"/>
      <c r="K35" s="798"/>
      <c r="L35" s="798"/>
      <c r="M35" s="798"/>
      <c r="N35" s="798"/>
      <c r="O35" s="798"/>
      <c r="P35" s="799"/>
      <c r="Q35" s="800">
        <v>96</v>
      </c>
      <c r="R35" s="801"/>
      <c r="S35" s="801"/>
      <c r="T35" s="801"/>
      <c r="U35" s="801"/>
      <c r="V35" s="801">
        <v>91</v>
      </c>
      <c r="W35" s="801"/>
      <c r="X35" s="801"/>
      <c r="Y35" s="801"/>
      <c r="Z35" s="801"/>
      <c r="AA35" s="801">
        <v>5</v>
      </c>
      <c r="AB35" s="801"/>
      <c r="AC35" s="801"/>
      <c r="AD35" s="801"/>
      <c r="AE35" s="802"/>
      <c r="AF35" s="803">
        <v>5</v>
      </c>
      <c r="AG35" s="804"/>
      <c r="AH35" s="804"/>
      <c r="AI35" s="804"/>
      <c r="AJ35" s="805"/>
      <c r="AK35" s="872">
        <v>20</v>
      </c>
      <c r="AL35" s="873"/>
      <c r="AM35" s="873"/>
      <c r="AN35" s="873"/>
      <c r="AO35" s="873"/>
      <c r="AP35" s="873">
        <v>119</v>
      </c>
      <c r="AQ35" s="873"/>
      <c r="AR35" s="873"/>
      <c r="AS35" s="873"/>
      <c r="AT35" s="873"/>
      <c r="AU35" s="873">
        <v>67</v>
      </c>
      <c r="AV35" s="873"/>
      <c r="AW35" s="873"/>
      <c r="AX35" s="873"/>
      <c r="AY35" s="873"/>
      <c r="AZ35" s="874" t="s">
        <v>127</v>
      </c>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408</v>
      </c>
      <c r="C36" s="798"/>
      <c r="D36" s="798"/>
      <c r="E36" s="798"/>
      <c r="F36" s="798"/>
      <c r="G36" s="798"/>
      <c r="H36" s="798"/>
      <c r="I36" s="798"/>
      <c r="J36" s="798"/>
      <c r="K36" s="798"/>
      <c r="L36" s="798"/>
      <c r="M36" s="798"/>
      <c r="N36" s="798"/>
      <c r="O36" s="798"/>
      <c r="P36" s="799"/>
      <c r="Q36" s="800">
        <v>9</v>
      </c>
      <c r="R36" s="801"/>
      <c r="S36" s="801"/>
      <c r="T36" s="801"/>
      <c r="U36" s="801"/>
      <c r="V36" s="801">
        <v>9</v>
      </c>
      <c r="W36" s="801"/>
      <c r="X36" s="801"/>
      <c r="Y36" s="801"/>
      <c r="Z36" s="801"/>
      <c r="AA36" s="801">
        <v>1</v>
      </c>
      <c r="AB36" s="801"/>
      <c r="AC36" s="801"/>
      <c r="AD36" s="801"/>
      <c r="AE36" s="802"/>
      <c r="AF36" s="803">
        <v>1</v>
      </c>
      <c r="AG36" s="804"/>
      <c r="AH36" s="804"/>
      <c r="AI36" s="804"/>
      <c r="AJ36" s="805"/>
      <c r="AK36" s="872">
        <v>2</v>
      </c>
      <c r="AL36" s="873"/>
      <c r="AM36" s="873"/>
      <c r="AN36" s="873"/>
      <c r="AO36" s="873"/>
      <c r="AP36" s="873">
        <v>15</v>
      </c>
      <c r="AQ36" s="873"/>
      <c r="AR36" s="873"/>
      <c r="AS36" s="873"/>
      <c r="AT36" s="873"/>
      <c r="AU36" s="873">
        <v>3</v>
      </c>
      <c r="AV36" s="873"/>
      <c r="AW36" s="873"/>
      <c r="AX36" s="873"/>
      <c r="AY36" s="873"/>
      <c r="AZ36" s="874" t="s">
        <v>127</v>
      </c>
      <c r="BA36" s="874"/>
      <c r="BB36" s="874"/>
      <c r="BC36" s="874"/>
      <c r="BD36" s="874"/>
      <c r="BE36" s="870" t="s">
        <v>403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409</v>
      </c>
      <c r="C37" s="798"/>
      <c r="D37" s="798"/>
      <c r="E37" s="798"/>
      <c r="F37" s="798"/>
      <c r="G37" s="798"/>
      <c r="H37" s="798"/>
      <c r="I37" s="798"/>
      <c r="J37" s="798"/>
      <c r="K37" s="798"/>
      <c r="L37" s="798"/>
      <c r="M37" s="798"/>
      <c r="N37" s="798"/>
      <c r="O37" s="798"/>
      <c r="P37" s="799"/>
      <c r="Q37" s="800">
        <v>2</v>
      </c>
      <c r="R37" s="801"/>
      <c r="S37" s="801"/>
      <c r="T37" s="801"/>
      <c r="U37" s="801"/>
      <c r="V37" s="801" t="s">
        <v>587</v>
      </c>
      <c r="W37" s="801"/>
      <c r="X37" s="801"/>
      <c r="Y37" s="801"/>
      <c r="Z37" s="801"/>
      <c r="AA37" s="801">
        <v>2</v>
      </c>
      <c r="AB37" s="801"/>
      <c r="AC37" s="801"/>
      <c r="AD37" s="801"/>
      <c r="AE37" s="802"/>
      <c r="AF37" s="803">
        <v>2</v>
      </c>
      <c r="AG37" s="804"/>
      <c r="AH37" s="804"/>
      <c r="AI37" s="804"/>
      <c r="AJ37" s="805"/>
      <c r="AK37" s="872" t="s">
        <v>587</v>
      </c>
      <c r="AL37" s="873"/>
      <c r="AM37" s="873"/>
      <c r="AN37" s="873"/>
      <c r="AO37" s="873"/>
      <c r="AP37" s="873" t="s">
        <v>587</v>
      </c>
      <c r="AQ37" s="873"/>
      <c r="AR37" s="873"/>
      <c r="AS37" s="873"/>
      <c r="AT37" s="873"/>
      <c r="AU37" s="873" t="s">
        <v>587</v>
      </c>
      <c r="AV37" s="873"/>
      <c r="AW37" s="873"/>
      <c r="AX37" s="873"/>
      <c r="AY37" s="873"/>
      <c r="AZ37" s="874" t="s">
        <v>127</v>
      </c>
      <c r="BA37" s="874"/>
      <c r="BB37" s="874"/>
      <c r="BC37" s="874"/>
      <c r="BD37" s="874"/>
      <c r="BE37" s="870" t="s">
        <v>403</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270</v>
      </c>
      <c r="AG63" s="884"/>
      <c r="AH63" s="884"/>
      <c r="AI63" s="884"/>
      <c r="AJ63" s="885"/>
      <c r="AK63" s="886"/>
      <c r="AL63" s="881"/>
      <c r="AM63" s="881"/>
      <c r="AN63" s="881"/>
      <c r="AO63" s="881"/>
      <c r="AP63" s="884">
        <v>4579</v>
      </c>
      <c r="AQ63" s="884"/>
      <c r="AR63" s="884"/>
      <c r="AS63" s="884"/>
      <c r="AT63" s="884"/>
      <c r="AU63" s="884">
        <v>2730</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94" t="s">
        <v>418</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983</v>
      </c>
      <c r="R68" s="908"/>
      <c r="S68" s="908"/>
      <c r="T68" s="908"/>
      <c r="U68" s="908"/>
      <c r="V68" s="908">
        <v>777</v>
      </c>
      <c r="W68" s="908"/>
      <c r="X68" s="908"/>
      <c r="Y68" s="908"/>
      <c r="Z68" s="908"/>
      <c r="AA68" s="908">
        <v>206</v>
      </c>
      <c r="AB68" s="908"/>
      <c r="AC68" s="908"/>
      <c r="AD68" s="908"/>
      <c r="AE68" s="908"/>
      <c r="AF68" s="908">
        <v>206</v>
      </c>
      <c r="AG68" s="908"/>
      <c r="AH68" s="908"/>
      <c r="AI68" s="908"/>
      <c r="AJ68" s="908"/>
      <c r="AK68" s="908" t="s">
        <v>587</v>
      </c>
      <c r="AL68" s="908"/>
      <c r="AM68" s="908"/>
      <c r="AN68" s="908"/>
      <c r="AO68" s="908"/>
      <c r="AP68" s="908">
        <v>1852</v>
      </c>
      <c r="AQ68" s="908"/>
      <c r="AR68" s="908"/>
      <c r="AS68" s="908"/>
      <c r="AT68" s="908"/>
      <c r="AU68" s="908">
        <v>74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420</v>
      </c>
      <c r="R69" s="873"/>
      <c r="S69" s="873"/>
      <c r="T69" s="873"/>
      <c r="U69" s="873"/>
      <c r="V69" s="873">
        <v>358</v>
      </c>
      <c r="W69" s="873"/>
      <c r="X69" s="873"/>
      <c r="Y69" s="873"/>
      <c r="Z69" s="873"/>
      <c r="AA69" s="873">
        <v>63</v>
      </c>
      <c r="AB69" s="873"/>
      <c r="AC69" s="873"/>
      <c r="AD69" s="873"/>
      <c r="AE69" s="873"/>
      <c r="AF69" s="873">
        <v>63</v>
      </c>
      <c r="AG69" s="873"/>
      <c r="AH69" s="873"/>
      <c r="AI69" s="873"/>
      <c r="AJ69" s="873"/>
      <c r="AK69" s="873">
        <v>83</v>
      </c>
      <c r="AL69" s="873"/>
      <c r="AM69" s="873"/>
      <c r="AN69" s="873"/>
      <c r="AO69" s="873"/>
      <c r="AP69" s="873" t="s">
        <v>587</v>
      </c>
      <c r="AQ69" s="873"/>
      <c r="AR69" s="873"/>
      <c r="AS69" s="873"/>
      <c r="AT69" s="873"/>
      <c r="AU69" s="873" t="s">
        <v>587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6144</v>
      </c>
      <c r="R70" s="873"/>
      <c r="S70" s="873"/>
      <c r="T70" s="873"/>
      <c r="U70" s="873"/>
      <c r="V70" s="873">
        <v>5783</v>
      </c>
      <c r="W70" s="873"/>
      <c r="X70" s="873"/>
      <c r="Y70" s="873"/>
      <c r="Z70" s="873"/>
      <c r="AA70" s="873">
        <v>361</v>
      </c>
      <c r="AB70" s="873"/>
      <c r="AC70" s="873"/>
      <c r="AD70" s="873"/>
      <c r="AE70" s="873"/>
      <c r="AF70" s="873">
        <v>361</v>
      </c>
      <c r="AG70" s="873"/>
      <c r="AH70" s="873"/>
      <c r="AI70" s="873"/>
      <c r="AJ70" s="873"/>
      <c r="AK70" s="873" t="s">
        <v>587</v>
      </c>
      <c r="AL70" s="873"/>
      <c r="AM70" s="873"/>
      <c r="AN70" s="873"/>
      <c r="AO70" s="873"/>
      <c r="AP70" s="873" t="s">
        <v>587</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1622</v>
      </c>
      <c r="R71" s="873"/>
      <c r="S71" s="873"/>
      <c r="T71" s="873"/>
      <c r="U71" s="873"/>
      <c r="V71" s="873">
        <v>1584</v>
      </c>
      <c r="W71" s="873"/>
      <c r="X71" s="873"/>
      <c r="Y71" s="873"/>
      <c r="Z71" s="873"/>
      <c r="AA71" s="873">
        <v>38</v>
      </c>
      <c r="AB71" s="873"/>
      <c r="AC71" s="873"/>
      <c r="AD71" s="873"/>
      <c r="AE71" s="873"/>
      <c r="AF71" s="873">
        <v>38</v>
      </c>
      <c r="AG71" s="873"/>
      <c r="AH71" s="873"/>
      <c r="AI71" s="873"/>
      <c r="AJ71" s="873"/>
      <c r="AK71" s="873" t="s">
        <v>587</v>
      </c>
      <c r="AL71" s="873"/>
      <c r="AM71" s="873"/>
      <c r="AN71" s="873"/>
      <c r="AO71" s="873"/>
      <c r="AP71" s="873" t="s">
        <v>587</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592</v>
      </c>
      <c r="C72" s="916"/>
      <c r="D72" s="916"/>
      <c r="E72" s="916"/>
      <c r="F72" s="916"/>
      <c r="G72" s="916"/>
      <c r="H72" s="916"/>
      <c r="I72" s="916"/>
      <c r="J72" s="916"/>
      <c r="K72" s="916"/>
      <c r="L72" s="916"/>
      <c r="M72" s="916"/>
      <c r="N72" s="916"/>
      <c r="O72" s="916"/>
      <c r="P72" s="917"/>
      <c r="Q72" s="918">
        <v>5</v>
      </c>
      <c r="R72" s="873"/>
      <c r="S72" s="873"/>
      <c r="T72" s="873"/>
      <c r="U72" s="873"/>
      <c r="V72" s="873">
        <v>4</v>
      </c>
      <c r="W72" s="873"/>
      <c r="X72" s="873"/>
      <c r="Y72" s="873"/>
      <c r="Z72" s="873"/>
      <c r="AA72" s="873">
        <v>1</v>
      </c>
      <c r="AB72" s="873"/>
      <c r="AC72" s="873"/>
      <c r="AD72" s="873"/>
      <c r="AE72" s="873"/>
      <c r="AF72" s="873">
        <v>1</v>
      </c>
      <c r="AG72" s="873"/>
      <c r="AH72" s="873"/>
      <c r="AI72" s="873"/>
      <c r="AJ72" s="873"/>
      <c r="AK72" s="873" t="s">
        <v>587</v>
      </c>
      <c r="AL72" s="873"/>
      <c r="AM72" s="873"/>
      <c r="AN72" s="873"/>
      <c r="AO72" s="873"/>
      <c r="AP72" s="873" t="s">
        <v>587</v>
      </c>
      <c r="AQ72" s="873"/>
      <c r="AR72" s="873"/>
      <c r="AS72" s="873"/>
      <c r="AT72" s="873"/>
      <c r="AU72" s="873" t="s">
        <v>587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593</v>
      </c>
      <c r="C73" s="916"/>
      <c r="D73" s="916"/>
      <c r="E73" s="916"/>
      <c r="F73" s="916"/>
      <c r="G73" s="916"/>
      <c r="H73" s="916"/>
      <c r="I73" s="916"/>
      <c r="J73" s="916"/>
      <c r="K73" s="916"/>
      <c r="L73" s="916"/>
      <c r="M73" s="916"/>
      <c r="N73" s="916"/>
      <c r="O73" s="916"/>
      <c r="P73" s="917"/>
      <c r="Q73" s="918">
        <v>14</v>
      </c>
      <c r="R73" s="873"/>
      <c r="S73" s="873"/>
      <c r="T73" s="873"/>
      <c r="U73" s="873"/>
      <c r="V73" s="873">
        <v>12</v>
      </c>
      <c r="W73" s="873"/>
      <c r="X73" s="873"/>
      <c r="Y73" s="873"/>
      <c r="Z73" s="873"/>
      <c r="AA73" s="873">
        <v>2</v>
      </c>
      <c r="AB73" s="873"/>
      <c r="AC73" s="873"/>
      <c r="AD73" s="873"/>
      <c r="AE73" s="873"/>
      <c r="AF73" s="873">
        <v>2</v>
      </c>
      <c r="AG73" s="873"/>
      <c r="AH73" s="873"/>
      <c r="AI73" s="873"/>
      <c r="AJ73" s="873"/>
      <c r="AK73" s="873" t="s">
        <v>587</v>
      </c>
      <c r="AL73" s="873"/>
      <c r="AM73" s="873"/>
      <c r="AN73" s="873"/>
      <c r="AO73" s="873"/>
      <c r="AP73" s="873" t="s">
        <v>587</v>
      </c>
      <c r="AQ73" s="873"/>
      <c r="AR73" s="873"/>
      <c r="AS73" s="873"/>
      <c r="AT73" s="873"/>
      <c r="AU73" s="873" t="s">
        <v>587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1122</v>
      </c>
      <c r="R74" s="873"/>
      <c r="S74" s="873"/>
      <c r="T74" s="873"/>
      <c r="U74" s="873"/>
      <c r="V74" s="873">
        <v>1079</v>
      </c>
      <c r="W74" s="873"/>
      <c r="X74" s="873"/>
      <c r="Y74" s="873"/>
      <c r="Z74" s="873"/>
      <c r="AA74" s="873">
        <v>43</v>
      </c>
      <c r="AB74" s="873"/>
      <c r="AC74" s="873"/>
      <c r="AD74" s="873"/>
      <c r="AE74" s="873"/>
      <c r="AF74" s="873">
        <v>43</v>
      </c>
      <c r="AG74" s="873"/>
      <c r="AH74" s="873"/>
      <c r="AI74" s="873"/>
      <c r="AJ74" s="873"/>
      <c r="AK74" s="873">
        <v>560</v>
      </c>
      <c r="AL74" s="873"/>
      <c r="AM74" s="873"/>
      <c r="AN74" s="873"/>
      <c r="AO74" s="873"/>
      <c r="AP74" s="873" t="s">
        <v>587</v>
      </c>
      <c r="AQ74" s="873"/>
      <c r="AR74" s="873"/>
      <c r="AS74" s="873"/>
      <c r="AT74" s="873"/>
      <c r="AU74" s="873" t="s">
        <v>587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1204</v>
      </c>
      <c r="R75" s="922"/>
      <c r="S75" s="922"/>
      <c r="T75" s="922"/>
      <c r="U75" s="872"/>
      <c r="V75" s="923">
        <v>1139</v>
      </c>
      <c r="W75" s="922"/>
      <c r="X75" s="922"/>
      <c r="Y75" s="922"/>
      <c r="Z75" s="872"/>
      <c r="AA75" s="923">
        <v>65</v>
      </c>
      <c r="AB75" s="922"/>
      <c r="AC75" s="922"/>
      <c r="AD75" s="922"/>
      <c r="AE75" s="872"/>
      <c r="AF75" s="923">
        <v>65</v>
      </c>
      <c r="AG75" s="922"/>
      <c r="AH75" s="922"/>
      <c r="AI75" s="922"/>
      <c r="AJ75" s="872"/>
      <c r="AK75" s="923" t="s">
        <v>587</v>
      </c>
      <c r="AL75" s="922"/>
      <c r="AM75" s="922"/>
      <c r="AN75" s="922"/>
      <c r="AO75" s="872"/>
      <c r="AP75" s="923" t="s">
        <v>587</v>
      </c>
      <c r="AQ75" s="922"/>
      <c r="AR75" s="922"/>
      <c r="AS75" s="922"/>
      <c r="AT75" s="872"/>
      <c r="AU75" s="923" t="s">
        <v>587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596</v>
      </c>
      <c r="C76" s="916"/>
      <c r="D76" s="916"/>
      <c r="E76" s="916"/>
      <c r="F76" s="916"/>
      <c r="G76" s="916"/>
      <c r="H76" s="916"/>
      <c r="I76" s="916"/>
      <c r="J76" s="916"/>
      <c r="K76" s="916"/>
      <c r="L76" s="916"/>
      <c r="M76" s="916"/>
      <c r="N76" s="916"/>
      <c r="O76" s="916"/>
      <c r="P76" s="917"/>
      <c r="Q76" s="921">
        <v>271218</v>
      </c>
      <c r="R76" s="922"/>
      <c r="S76" s="922"/>
      <c r="T76" s="922"/>
      <c r="U76" s="872"/>
      <c r="V76" s="923">
        <v>266820</v>
      </c>
      <c r="W76" s="922"/>
      <c r="X76" s="922"/>
      <c r="Y76" s="922"/>
      <c r="Z76" s="872"/>
      <c r="AA76" s="923">
        <v>4398</v>
      </c>
      <c r="AB76" s="922"/>
      <c r="AC76" s="922"/>
      <c r="AD76" s="922"/>
      <c r="AE76" s="872"/>
      <c r="AF76" s="923">
        <v>4398</v>
      </c>
      <c r="AG76" s="922"/>
      <c r="AH76" s="922"/>
      <c r="AI76" s="922"/>
      <c r="AJ76" s="872"/>
      <c r="AK76" s="923">
        <v>1324</v>
      </c>
      <c r="AL76" s="922"/>
      <c r="AM76" s="922"/>
      <c r="AN76" s="922"/>
      <c r="AO76" s="872"/>
      <c r="AP76" s="923" t="s">
        <v>587</v>
      </c>
      <c r="AQ76" s="922"/>
      <c r="AR76" s="922"/>
      <c r="AS76" s="922"/>
      <c r="AT76" s="872"/>
      <c r="AU76" s="923" t="s">
        <v>587</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5177</v>
      </c>
      <c r="AG88" s="884"/>
      <c r="AH88" s="884"/>
      <c r="AI88" s="884"/>
      <c r="AJ88" s="884"/>
      <c r="AK88" s="881"/>
      <c r="AL88" s="881"/>
      <c r="AM88" s="881"/>
      <c r="AN88" s="881"/>
      <c r="AO88" s="881"/>
      <c r="AP88" s="884">
        <v>1852</v>
      </c>
      <c r="AQ88" s="884"/>
      <c r="AR88" s="884"/>
      <c r="AS88" s="884"/>
      <c r="AT88" s="884"/>
      <c r="AU88" s="884">
        <v>74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423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26</v>
      </c>
      <c r="CS102" s="892"/>
      <c r="CT102" s="892"/>
      <c r="CU102" s="892"/>
      <c r="CV102" s="935"/>
      <c r="CW102" s="934" t="s">
        <v>587</v>
      </c>
      <c r="CX102" s="892"/>
      <c r="CY102" s="892"/>
      <c r="CZ102" s="892"/>
      <c r="DA102" s="935"/>
      <c r="DB102" s="934">
        <v>30</v>
      </c>
      <c r="DC102" s="892"/>
      <c r="DD102" s="892"/>
      <c r="DE102" s="892"/>
      <c r="DF102" s="935"/>
      <c r="DG102" s="934" t="s">
        <v>587</v>
      </c>
      <c r="DH102" s="892"/>
      <c r="DI102" s="892"/>
      <c r="DJ102" s="892"/>
      <c r="DK102" s="935"/>
      <c r="DL102" s="934" t="s">
        <v>587</v>
      </c>
      <c r="DM102" s="892"/>
      <c r="DN102" s="892"/>
      <c r="DO102" s="892"/>
      <c r="DP102" s="935"/>
      <c r="DQ102" s="934" t="s">
        <v>587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431</v>
      </c>
      <c r="AB109" s="937"/>
      <c r="AC109" s="937"/>
      <c r="AD109" s="937"/>
      <c r="AE109" s="938"/>
      <c r="AF109" s="936" t="s">
        <v>302</v>
      </c>
      <c r="AG109" s="937"/>
      <c r="AH109" s="937"/>
      <c r="AI109" s="937"/>
      <c r="AJ109" s="938"/>
      <c r="AK109" s="936" t="s">
        <v>301</v>
      </c>
      <c r="AL109" s="937"/>
      <c r="AM109" s="937"/>
      <c r="AN109" s="937"/>
      <c r="AO109" s="938"/>
      <c r="AP109" s="936" t="s">
        <v>432</v>
      </c>
      <c r="AQ109" s="937"/>
      <c r="AR109" s="937"/>
      <c r="AS109" s="937"/>
      <c r="AT109" s="939"/>
      <c r="AU109" s="956" t="s">
        <v>430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431</v>
      </c>
      <c r="BR109" s="937"/>
      <c r="BS109" s="937"/>
      <c r="BT109" s="937"/>
      <c r="BU109" s="938"/>
      <c r="BV109" s="936" t="s">
        <v>302</v>
      </c>
      <c r="BW109" s="937"/>
      <c r="BX109" s="937"/>
      <c r="BY109" s="937"/>
      <c r="BZ109" s="938"/>
      <c r="CA109" s="936" t="s">
        <v>301</v>
      </c>
      <c r="CB109" s="937"/>
      <c r="CC109" s="937"/>
      <c r="CD109" s="937"/>
      <c r="CE109" s="938"/>
      <c r="CF109" s="957" t="s">
        <v>432</v>
      </c>
      <c r="CG109" s="957"/>
      <c r="CH109" s="957"/>
      <c r="CI109" s="957"/>
      <c r="CJ109" s="957"/>
      <c r="CK109" s="936"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431</v>
      </c>
      <c r="DH109" s="937"/>
      <c r="DI109" s="937"/>
      <c r="DJ109" s="937"/>
      <c r="DK109" s="938"/>
      <c r="DL109" s="936" t="s">
        <v>302</v>
      </c>
      <c r="DM109" s="937"/>
      <c r="DN109" s="937"/>
      <c r="DO109" s="937"/>
      <c r="DP109" s="938"/>
      <c r="DQ109" s="936" t="s">
        <v>301</v>
      </c>
      <c r="DR109" s="937"/>
      <c r="DS109" s="937"/>
      <c r="DT109" s="937"/>
      <c r="DU109" s="938"/>
      <c r="DV109" s="936" t="s">
        <v>432</v>
      </c>
      <c r="DW109" s="937"/>
      <c r="DX109" s="937"/>
      <c r="DY109" s="937"/>
      <c r="DZ109" s="939"/>
    </row>
    <row r="110" spans="1:131" s="246" customFormat="1" ht="26.25" customHeight="1" x14ac:dyDescent="0.15">
      <c r="A110" s="940" t="s">
        <v>434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573173</v>
      </c>
      <c r="AB110" s="944"/>
      <c r="AC110" s="944"/>
      <c r="AD110" s="944"/>
      <c r="AE110" s="945"/>
      <c r="AF110" s="946">
        <v>543204</v>
      </c>
      <c r="AG110" s="944"/>
      <c r="AH110" s="944"/>
      <c r="AI110" s="944"/>
      <c r="AJ110" s="945"/>
      <c r="AK110" s="946">
        <v>546802</v>
      </c>
      <c r="AL110" s="944"/>
      <c r="AM110" s="944"/>
      <c r="AN110" s="944"/>
      <c r="AO110" s="945"/>
      <c r="AP110" s="947">
        <v>21.9</v>
      </c>
      <c r="AQ110" s="948"/>
      <c r="AR110" s="948"/>
      <c r="AS110" s="948"/>
      <c r="AT110" s="949"/>
      <c r="AU110" s="950" t="s">
        <v>72</v>
      </c>
      <c r="AV110" s="951"/>
      <c r="AW110" s="951"/>
      <c r="AX110" s="951"/>
      <c r="AY110" s="951"/>
      <c r="AZ110" s="992" t="s">
        <v>435</v>
      </c>
      <c r="BA110" s="941"/>
      <c r="BB110" s="941"/>
      <c r="BC110" s="941"/>
      <c r="BD110" s="941"/>
      <c r="BE110" s="941"/>
      <c r="BF110" s="941"/>
      <c r="BG110" s="941"/>
      <c r="BH110" s="941"/>
      <c r="BI110" s="941"/>
      <c r="BJ110" s="941"/>
      <c r="BK110" s="941"/>
      <c r="BL110" s="941"/>
      <c r="BM110" s="941"/>
      <c r="BN110" s="941"/>
      <c r="BO110" s="941"/>
      <c r="BP110" s="942"/>
      <c r="BQ110" s="978">
        <v>5216163</v>
      </c>
      <c r="BR110" s="979"/>
      <c r="BS110" s="979"/>
      <c r="BT110" s="979"/>
      <c r="BU110" s="979"/>
      <c r="BV110" s="979">
        <v>5245377</v>
      </c>
      <c r="BW110" s="979"/>
      <c r="BX110" s="979"/>
      <c r="BY110" s="979"/>
      <c r="BZ110" s="979"/>
      <c r="CA110" s="979">
        <v>5311398</v>
      </c>
      <c r="CB110" s="979"/>
      <c r="CC110" s="979"/>
      <c r="CD110" s="979"/>
      <c r="CE110" s="979"/>
      <c r="CF110" s="993">
        <v>212.6</v>
      </c>
      <c r="CG110" s="994"/>
      <c r="CH110" s="994"/>
      <c r="CI110" s="994"/>
      <c r="CJ110" s="994"/>
      <c r="CK110" s="995" t="s">
        <v>436</v>
      </c>
      <c r="CL110" s="996"/>
      <c r="CM110" s="975" t="s">
        <v>437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412</v>
      </c>
      <c r="DH110" s="979"/>
      <c r="DI110" s="979"/>
      <c r="DJ110" s="979"/>
      <c r="DK110" s="979"/>
      <c r="DL110" s="979" t="s">
        <v>229</v>
      </c>
      <c r="DM110" s="979"/>
      <c r="DN110" s="979"/>
      <c r="DO110" s="979"/>
      <c r="DP110" s="979"/>
      <c r="DQ110" s="979" t="s">
        <v>229</v>
      </c>
      <c r="DR110" s="979"/>
      <c r="DS110" s="979"/>
      <c r="DT110" s="979"/>
      <c r="DU110" s="979"/>
      <c r="DV110" s="980" t="s">
        <v>229</v>
      </c>
      <c r="DW110" s="980"/>
      <c r="DX110" s="980"/>
      <c r="DY110" s="980"/>
      <c r="DZ110" s="981"/>
    </row>
    <row r="111" spans="1:131" s="246" customFormat="1" ht="26.25" customHeight="1" x14ac:dyDescent="0.15">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229</v>
      </c>
      <c r="AG111" s="986"/>
      <c r="AH111" s="986"/>
      <c r="AI111" s="986"/>
      <c r="AJ111" s="987"/>
      <c r="AK111" s="988" t="s">
        <v>412</v>
      </c>
      <c r="AL111" s="986"/>
      <c r="AM111" s="986"/>
      <c r="AN111" s="986"/>
      <c r="AO111" s="987"/>
      <c r="AP111" s="989" t="s">
        <v>229</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437518</v>
      </c>
      <c r="BR111" s="972"/>
      <c r="BS111" s="972"/>
      <c r="BT111" s="972"/>
      <c r="BU111" s="972"/>
      <c r="BV111" s="972">
        <v>477262</v>
      </c>
      <c r="BW111" s="972"/>
      <c r="BX111" s="972"/>
      <c r="BY111" s="972"/>
      <c r="BZ111" s="972"/>
      <c r="CA111" s="972">
        <v>336410</v>
      </c>
      <c r="CB111" s="972"/>
      <c r="CC111" s="972"/>
      <c r="CD111" s="972"/>
      <c r="CE111" s="972"/>
      <c r="CF111" s="966">
        <v>13.5</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442</v>
      </c>
      <c r="DH111" s="972"/>
      <c r="DI111" s="972"/>
      <c r="DJ111" s="972"/>
      <c r="DK111" s="972"/>
      <c r="DL111" s="972" t="s">
        <v>412</v>
      </c>
      <c r="DM111" s="972"/>
      <c r="DN111" s="972"/>
      <c r="DO111" s="972"/>
      <c r="DP111" s="972"/>
      <c r="DQ111" s="972" t="s">
        <v>412</v>
      </c>
      <c r="DR111" s="972"/>
      <c r="DS111" s="972"/>
      <c r="DT111" s="972"/>
      <c r="DU111" s="972"/>
      <c r="DV111" s="973" t="s">
        <v>229</v>
      </c>
      <c r="DW111" s="973"/>
      <c r="DX111" s="973"/>
      <c r="DY111" s="973"/>
      <c r="DZ111" s="974"/>
    </row>
    <row r="112" spans="1:131" s="246" customFormat="1" ht="26.25" customHeight="1" x14ac:dyDescent="0.15">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229</v>
      </c>
      <c r="AB112" s="1011"/>
      <c r="AC112" s="1011"/>
      <c r="AD112" s="1011"/>
      <c r="AE112" s="1012"/>
      <c r="AF112" s="1013" t="s">
        <v>442</v>
      </c>
      <c r="AG112" s="1011"/>
      <c r="AH112" s="1011"/>
      <c r="AI112" s="1011"/>
      <c r="AJ112" s="1012"/>
      <c r="AK112" s="1013" t="s">
        <v>439</v>
      </c>
      <c r="AL112" s="1011"/>
      <c r="AM112" s="1011"/>
      <c r="AN112" s="1011"/>
      <c r="AO112" s="1012"/>
      <c r="AP112" s="1014" t="s">
        <v>445</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2762628</v>
      </c>
      <c r="BR112" s="972"/>
      <c r="BS112" s="972"/>
      <c r="BT112" s="972"/>
      <c r="BU112" s="972"/>
      <c r="BV112" s="972">
        <v>2700306</v>
      </c>
      <c r="BW112" s="972"/>
      <c r="BX112" s="972"/>
      <c r="BY112" s="972"/>
      <c r="BZ112" s="972"/>
      <c r="CA112" s="972">
        <v>2730440</v>
      </c>
      <c r="CB112" s="972"/>
      <c r="CC112" s="972"/>
      <c r="CD112" s="972"/>
      <c r="CE112" s="972"/>
      <c r="CF112" s="966">
        <v>109.3</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439</v>
      </c>
      <c r="DH112" s="972"/>
      <c r="DI112" s="972"/>
      <c r="DJ112" s="972"/>
      <c r="DK112" s="972"/>
      <c r="DL112" s="972" t="s">
        <v>229</v>
      </c>
      <c r="DM112" s="972"/>
      <c r="DN112" s="972"/>
      <c r="DO112" s="972"/>
      <c r="DP112" s="972"/>
      <c r="DQ112" s="972" t="s">
        <v>445</v>
      </c>
      <c r="DR112" s="972"/>
      <c r="DS112" s="972"/>
      <c r="DT112" s="972"/>
      <c r="DU112" s="972"/>
      <c r="DV112" s="973" t="s">
        <v>229</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283882</v>
      </c>
      <c r="AB113" s="986"/>
      <c r="AC113" s="986"/>
      <c r="AD113" s="986"/>
      <c r="AE113" s="987"/>
      <c r="AF113" s="988">
        <v>287702</v>
      </c>
      <c r="AG113" s="986"/>
      <c r="AH113" s="986"/>
      <c r="AI113" s="986"/>
      <c r="AJ113" s="987"/>
      <c r="AK113" s="988">
        <v>298327</v>
      </c>
      <c r="AL113" s="986"/>
      <c r="AM113" s="986"/>
      <c r="AN113" s="986"/>
      <c r="AO113" s="987"/>
      <c r="AP113" s="989">
        <v>11.9</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15885</v>
      </c>
      <c r="BR113" s="972"/>
      <c r="BS113" s="972"/>
      <c r="BT113" s="972"/>
      <c r="BU113" s="972"/>
      <c r="BV113" s="972">
        <v>71951</v>
      </c>
      <c r="BW113" s="972"/>
      <c r="BX113" s="972"/>
      <c r="BY113" s="972"/>
      <c r="BZ113" s="972"/>
      <c r="CA113" s="972">
        <v>74088</v>
      </c>
      <c r="CB113" s="972"/>
      <c r="CC113" s="972"/>
      <c r="CD113" s="972"/>
      <c r="CE113" s="972"/>
      <c r="CF113" s="966">
        <v>3</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229</v>
      </c>
      <c r="DH113" s="1011"/>
      <c r="DI113" s="1011"/>
      <c r="DJ113" s="1011"/>
      <c r="DK113" s="1012"/>
      <c r="DL113" s="1013" t="s">
        <v>439</v>
      </c>
      <c r="DM113" s="1011"/>
      <c r="DN113" s="1011"/>
      <c r="DO113" s="1011"/>
      <c r="DP113" s="1012"/>
      <c r="DQ113" s="1013" t="s">
        <v>439</v>
      </c>
      <c r="DR113" s="1011"/>
      <c r="DS113" s="1011"/>
      <c r="DT113" s="1011"/>
      <c r="DU113" s="1012"/>
      <c r="DV113" s="1014" t="s">
        <v>439</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311</v>
      </c>
      <c r="AB114" s="1011"/>
      <c r="AC114" s="1011"/>
      <c r="AD114" s="1011"/>
      <c r="AE114" s="1012"/>
      <c r="AF114" s="1013">
        <v>31129</v>
      </c>
      <c r="AG114" s="1011"/>
      <c r="AH114" s="1011"/>
      <c r="AI114" s="1011"/>
      <c r="AJ114" s="1012"/>
      <c r="AK114" s="1013">
        <v>42598</v>
      </c>
      <c r="AL114" s="1011"/>
      <c r="AM114" s="1011"/>
      <c r="AN114" s="1011"/>
      <c r="AO114" s="1012"/>
      <c r="AP114" s="1014">
        <v>1.7</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1010419</v>
      </c>
      <c r="BR114" s="972"/>
      <c r="BS114" s="972"/>
      <c r="BT114" s="972"/>
      <c r="BU114" s="972"/>
      <c r="BV114" s="972">
        <v>958342</v>
      </c>
      <c r="BW114" s="972"/>
      <c r="BX114" s="972"/>
      <c r="BY114" s="972"/>
      <c r="BZ114" s="972"/>
      <c r="CA114" s="972">
        <v>943716</v>
      </c>
      <c r="CB114" s="972"/>
      <c r="CC114" s="972"/>
      <c r="CD114" s="972"/>
      <c r="CE114" s="972"/>
      <c r="CF114" s="966">
        <v>37.799999999999997</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229</v>
      </c>
      <c r="DH114" s="1011"/>
      <c r="DI114" s="1011"/>
      <c r="DJ114" s="1011"/>
      <c r="DK114" s="1012"/>
      <c r="DL114" s="1013" t="s">
        <v>454</v>
      </c>
      <c r="DM114" s="1011"/>
      <c r="DN114" s="1011"/>
      <c r="DO114" s="1011"/>
      <c r="DP114" s="1012"/>
      <c r="DQ114" s="1013" t="s">
        <v>445</v>
      </c>
      <c r="DR114" s="1011"/>
      <c r="DS114" s="1011"/>
      <c r="DT114" s="1011"/>
      <c r="DU114" s="1012"/>
      <c r="DV114" s="1014" t="s">
        <v>439</v>
      </c>
      <c r="DW114" s="1015"/>
      <c r="DX114" s="1015"/>
      <c r="DY114" s="1015"/>
      <c r="DZ114" s="1016"/>
    </row>
    <row r="115" spans="1:130" s="246" customFormat="1" ht="26.25" customHeight="1" x14ac:dyDescent="0.15">
      <c r="A115" s="1006"/>
      <c r="B115" s="1007"/>
      <c r="C115" s="1002" t="s">
        <v>455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7815</v>
      </c>
      <c r="AB115" s="986"/>
      <c r="AC115" s="986"/>
      <c r="AD115" s="986"/>
      <c r="AE115" s="987"/>
      <c r="AF115" s="988">
        <v>4889</v>
      </c>
      <c r="AG115" s="986"/>
      <c r="AH115" s="986"/>
      <c r="AI115" s="986"/>
      <c r="AJ115" s="987"/>
      <c r="AK115" s="988">
        <v>2969</v>
      </c>
      <c r="AL115" s="986"/>
      <c r="AM115" s="986"/>
      <c r="AN115" s="986"/>
      <c r="AO115" s="987"/>
      <c r="AP115" s="989">
        <v>0.1</v>
      </c>
      <c r="AQ115" s="990"/>
      <c r="AR115" s="990"/>
      <c r="AS115" s="990"/>
      <c r="AT115" s="991"/>
      <c r="AU115" s="952"/>
      <c r="AV115" s="953"/>
      <c r="AW115" s="953"/>
      <c r="AX115" s="953"/>
      <c r="AY115" s="953"/>
      <c r="AZ115" s="1001" t="s">
        <v>456</v>
      </c>
      <c r="BA115" s="1002"/>
      <c r="BB115" s="1002"/>
      <c r="BC115" s="1002"/>
      <c r="BD115" s="1002"/>
      <c r="BE115" s="1002"/>
      <c r="BF115" s="1002"/>
      <c r="BG115" s="1002"/>
      <c r="BH115" s="1002"/>
      <c r="BI115" s="1002"/>
      <c r="BJ115" s="1002"/>
      <c r="BK115" s="1002"/>
      <c r="BL115" s="1002"/>
      <c r="BM115" s="1002"/>
      <c r="BN115" s="1002"/>
      <c r="BO115" s="1002"/>
      <c r="BP115" s="1003"/>
      <c r="BQ115" s="971" t="s">
        <v>229</v>
      </c>
      <c r="BR115" s="972"/>
      <c r="BS115" s="972"/>
      <c r="BT115" s="972"/>
      <c r="BU115" s="972"/>
      <c r="BV115" s="972" t="s">
        <v>229</v>
      </c>
      <c r="BW115" s="972"/>
      <c r="BX115" s="972"/>
      <c r="BY115" s="972"/>
      <c r="BZ115" s="972"/>
      <c r="CA115" s="972" t="s">
        <v>229</v>
      </c>
      <c r="CB115" s="972"/>
      <c r="CC115" s="972"/>
      <c r="CD115" s="972"/>
      <c r="CE115" s="972"/>
      <c r="CF115" s="966" t="s">
        <v>439</v>
      </c>
      <c r="CG115" s="967"/>
      <c r="CH115" s="967"/>
      <c r="CI115" s="967"/>
      <c r="CJ115" s="967"/>
      <c r="CK115" s="997"/>
      <c r="CL115" s="998"/>
      <c r="CM115" s="1001" t="s">
        <v>457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229</v>
      </c>
      <c r="DH115" s="1011"/>
      <c r="DI115" s="1011"/>
      <c r="DJ115" s="1011"/>
      <c r="DK115" s="1012"/>
      <c r="DL115" s="1013" t="s">
        <v>439</v>
      </c>
      <c r="DM115" s="1011"/>
      <c r="DN115" s="1011"/>
      <c r="DO115" s="1011"/>
      <c r="DP115" s="1012"/>
      <c r="DQ115" s="1013" t="s">
        <v>442</v>
      </c>
      <c r="DR115" s="1011"/>
      <c r="DS115" s="1011"/>
      <c r="DT115" s="1011"/>
      <c r="DU115" s="1012"/>
      <c r="DV115" s="1014" t="s">
        <v>439</v>
      </c>
      <c r="DW115" s="1015"/>
      <c r="DX115" s="1015"/>
      <c r="DY115" s="1015"/>
      <c r="DZ115" s="1016"/>
    </row>
    <row r="116" spans="1:130" s="246" customFormat="1" ht="26.25" customHeight="1" x14ac:dyDescent="0.15">
      <c r="A116" s="1008"/>
      <c r="B116" s="1009"/>
      <c r="C116" s="1017" t="s">
        <v>458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229</v>
      </c>
      <c r="AB116" s="1011"/>
      <c r="AC116" s="1011"/>
      <c r="AD116" s="1011"/>
      <c r="AE116" s="1012"/>
      <c r="AF116" s="1013" t="s">
        <v>229</v>
      </c>
      <c r="AG116" s="1011"/>
      <c r="AH116" s="1011"/>
      <c r="AI116" s="1011"/>
      <c r="AJ116" s="1012"/>
      <c r="AK116" s="1013" t="s">
        <v>412</v>
      </c>
      <c r="AL116" s="1011"/>
      <c r="AM116" s="1011"/>
      <c r="AN116" s="1011"/>
      <c r="AO116" s="1012"/>
      <c r="AP116" s="1014" t="s">
        <v>454</v>
      </c>
      <c r="AQ116" s="1015"/>
      <c r="AR116" s="1015"/>
      <c r="AS116" s="1015"/>
      <c r="AT116" s="1016"/>
      <c r="AU116" s="952"/>
      <c r="AV116" s="953"/>
      <c r="AW116" s="953"/>
      <c r="AX116" s="953"/>
      <c r="AY116" s="953"/>
      <c r="AZ116" s="1019" t="s">
        <v>459</v>
      </c>
      <c r="BA116" s="1020"/>
      <c r="BB116" s="1020"/>
      <c r="BC116" s="1020"/>
      <c r="BD116" s="1020"/>
      <c r="BE116" s="1020"/>
      <c r="BF116" s="1020"/>
      <c r="BG116" s="1020"/>
      <c r="BH116" s="1020"/>
      <c r="BI116" s="1020"/>
      <c r="BJ116" s="1020"/>
      <c r="BK116" s="1020"/>
      <c r="BL116" s="1020"/>
      <c r="BM116" s="1020"/>
      <c r="BN116" s="1020"/>
      <c r="BO116" s="1020"/>
      <c r="BP116" s="1021"/>
      <c r="BQ116" s="971" t="s">
        <v>412</v>
      </c>
      <c r="BR116" s="972"/>
      <c r="BS116" s="972"/>
      <c r="BT116" s="972"/>
      <c r="BU116" s="972"/>
      <c r="BV116" s="972" t="s">
        <v>229</v>
      </c>
      <c r="BW116" s="972"/>
      <c r="BX116" s="972"/>
      <c r="BY116" s="972"/>
      <c r="BZ116" s="972"/>
      <c r="CA116" s="972" t="s">
        <v>439</v>
      </c>
      <c r="CB116" s="972"/>
      <c r="CC116" s="972"/>
      <c r="CD116" s="972"/>
      <c r="CE116" s="972"/>
      <c r="CF116" s="966" t="s">
        <v>229</v>
      </c>
      <c r="CG116" s="967"/>
      <c r="CH116" s="967"/>
      <c r="CI116" s="967"/>
      <c r="CJ116" s="967"/>
      <c r="CK116" s="997"/>
      <c r="CL116" s="998"/>
      <c r="CM116" s="968" t="s">
        <v>460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7814</v>
      </c>
      <c r="DH116" s="1011"/>
      <c r="DI116" s="1011"/>
      <c r="DJ116" s="1011"/>
      <c r="DK116" s="1012"/>
      <c r="DL116" s="1013">
        <v>3012</v>
      </c>
      <c r="DM116" s="1011"/>
      <c r="DN116" s="1011"/>
      <c r="DO116" s="1011"/>
      <c r="DP116" s="1012"/>
      <c r="DQ116" s="1013">
        <v>99</v>
      </c>
      <c r="DR116" s="1011"/>
      <c r="DS116" s="1011"/>
      <c r="DT116" s="1011"/>
      <c r="DU116" s="1012"/>
      <c r="DV116" s="1014">
        <v>0</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461</v>
      </c>
      <c r="Z117" s="938"/>
      <c r="AA117" s="1028">
        <v>865181</v>
      </c>
      <c r="AB117" s="1029"/>
      <c r="AC117" s="1029"/>
      <c r="AD117" s="1029"/>
      <c r="AE117" s="1030"/>
      <c r="AF117" s="1031">
        <v>866924</v>
      </c>
      <c r="AG117" s="1029"/>
      <c r="AH117" s="1029"/>
      <c r="AI117" s="1029"/>
      <c r="AJ117" s="1030"/>
      <c r="AK117" s="1031">
        <v>890696</v>
      </c>
      <c r="AL117" s="1029"/>
      <c r="AM117" s="1029"/>
      <c r="AN117" s="1029"/>
      <c r="AO117" s="1030"/>
      <c r="AP117" s="1032"/>
      <c r="AQ117" s="1033"/>
      <c r="AR117" s="1033"/>
      <c r="AS117" s="1033"/>
      <c r="AT117" s="1034"/>
      <c r="AU117" s="952"/>
      <c r="AV117" s="953"/>
      <c r="AW117" s="953"/>
      <c r="AX117" s="953"/>
      <c r="AY117" s="953"/>
      <c r="AZ117" s="1019" t="s">
        <v>462</v>
      </c>
      <c r="BA117" s="1020"/>
      <c r="BB117" s="1020"/>
      <c r="BC117" s="1020"/>
      <c r="BD117" s="1020"/>
      <c r="BE117" s="1020"/>
      <c r="BF117" s="1020"/>
      <c r="BG117" s="1020"/>
      <c r="BH117" s="1020"/>
      <c r="BI117" s="1020"/>
      <c r="BJ117" s="1020"/>
      <c r="BK117" s="1020"/>
      <c r="BL117" s="1020"/>
      <c r="BM117" s="1020"/>
      <c r="BN117" s="1020"/>
      <c r="BO117" s="1020"/>
      <c r="BP117" s="1021"/>
      <c r="BQ117" s="971" t="s">
        <v>445</v>
      </c>
      <c r="BR117" s="972"/>
      <c r="BS117" s="972"/>
      <c r="BT117" s="972"/>
      <c r="BU117" s="972"/>
      <c r="BV117" s="972" t="s">
        <v>229</v>
      </c>
      <c r="BW117" s="972"/>
      <c r="BX117" s="972"/>
      <c r="BY117" s="972"/>
      <c r="BZ117" s="972"/>
      <c r="CA117" s="972" t="s">
        <v>385</v>
      </c>
      <c r="CB117" s="972"/>
      <c r="CC117" s="972"/>
      <c r="CD117" s="972"/>
      <c r="CE117" s="972"/>
      <c r="CF117" s="966" t="s">
        <v>229</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445</v>
      </c>
      <c r="DH117" s="1011"/>
      <c r="DI117" s="1011"/>
      <c r="DJ117" s="1011"/>
      <c r="DK117" s="1012"/>
      <c r="DL117" s="1013" t="s">
        <v>385</v>
      </c>
      <c r="DM117" s="1011"/>
      <c r="DN117" s="1011"/>
      <c r="DO117" s="1011"/>
      <c r="DP117" s="1012"/>
      <c r="DQ117" s="1013" t="s">
        <v>454</v>
      </c>
      <c r="DR117" s="1011"/>
      <c r="DS117" s="1011"/>
      <c r="DT117" s="1011"/>
      <c r="DU117" s="1012"/>
      <c r="DV117" s="1014" t="s">
        <v>385</v>
      </c>
      <c r="DW117" s="1015"/>
      <c r="DX117" s="1015"/>
      <c r="DY117" s="1015"/>
      <c r="DZ117" s="1016"/>
    </row>
    <row r="118" spans="1:130" s="246" customFormat="1" ht="26.25" customHeight="1" x14ac:dyDescent="0.15">
      <c r="A118" s="95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431</v>
      </c>
      <c r="AB118" s="937"/>
      <c r="AC118" s="937"/>
      <c r="AD118" s="937"/>
      <c r="AE118" s="938"/>
      <c r="AF118" s="936" t="s">
        <v>302</v>
      </c>
      <c r="AG118" s="937"/>
      <c r="AH118" s="937"/>
      <c r="AI118" s="937"/>
      <c r="AJ118" s="938"/>
      <c r="AK118" s="936" t="s">
        <v>301</v>
      </c>
      <c r="AL118" s="937"/>
      <c r="AM118" s="937"/>
      <c r="AN118" s="937"/>
      <c r="AO118" s="938"/>
      <c r="AP118" s="1023" t="s">
        <v>432</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445</v>
      </c>
      <c r="BR118" s="1050"/>
      <c r="BS118" s="1050"/>
      <c r="BT118" s="1050"/>
      <c r="BU118" s="1050"/>
      <c r="BV118" s="1050" t="s">
        <v>229</v>
      </c>
      <c r="BW118" s="1050"/>
      <c r="BX118" s="1050"/>
      <c r="BY118" s="1050"/>
      <c r="BZ118" s="1050"/>
      <c r="CA118" s="1050" t="s">
        <v>442</v>
      </c>
      <c r="CB118" s="1050"/>
      <c r="CC118" s="1050"/>
      <c r="CD118" s="1050"/>
      <c r="CE118" s="1050"/>
      <c r="CF118" s="966" t="s">
        <v>445</v>
      </c>
      <c r="CG118" s="967"/>
      <c r="CH118" s="967"/>
      <c r="CI118" s="967"/>
      <c r="CJ118" s="967"/>
      <c r="CK118" s="997"/>
      <c r="CL118" s="998"/>
      <c r="CM118" s="968" t="s">
        <v>465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229</v>
      </c>
      <c r="DH118" s="1011"/>
      <c r="DI118" s="1011"/>
      <c r="DJ118" s="1011"/>
      <c r="DK118" s="1012"/>
      <c r="DL118" s="1013" t="s">
        <v>442</v>
      </c>
      <c r="DM118" s="1011"/>
      <c r="DN118" s="1011"/>
      <c r="DO118" s="1011"/>
      <c r="DP118" s="1012"/>
      <c r="DQ118" s="1013" t="s">
        <v>229</v>
      </c>
      <c r="DR118" s="1011"/>
      <c r="DS118" s="1011"/>
      <c r="DT118" s="1011"/>
      <c r="DU118" s="1012"/>
      <c r="DV118" s="1014" t="s">
        <v>445</v>
      </c>
      <c r="DW118" s="1015"/>
      <c r="DX118" s="1015"/>
      <c r="DY118" s="1015"/>
      <c r="DZ118" s="1016"/>
    </row>
    <row r="119" spans="1:130" s="246" customFormat="1" ht="26.25" customHeight="1" x14ac:dyDescent="0.15">
      <c r="A119" s="1110" t="s">
        <v>436</v>
      </c>
      <c r="B119" s="996"/>
      <c r="C119" s="975" t="s">
        <v>437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445</v>
      </c>
      <c r="AB119" s="944"/>
      <c r="AC119" s="944"/>
      <c r="AD119" s="944"/>
      <c r="AE119" s="945"/>
      <c r="AF119" s="946" t="s">
        <v>442</v>
      </c>
      <c r="AG119" s="944"/>
      <c r="AH119" s="944"/>
      <c r="AI119" s="944"/>
      <c r="AJ119" s="945"/>
      <c r="AK119" s="946" t="s">
        <v>442</v>
      </c>
      <c r="AL119" s="944"/>
      <c r="AM119" s="944"/>
      <c r="AN119" s="944"/>
      <c r="AO119" s="945"/>
      <c r="AP119" s="947" t="s">
        <v>439</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466</v>
      </c>
      <c r="BP119" s="1058"/>
      <c r="BQ119" s="1049">
        <v>9442613</v>
      </c>
      <c r="BR119" s="1050"/>
      <c r="BS119" s="1050"/>
      <c r="BT119" s="1050"/>
      <c r="BU119" s="1050"/>
      <c r="BV119" s="1050">
        <v>9453238</v>
      </c>
      <c r="BW119" s="1050"/>
      <c r="BX119" s="1050"/>
      <c r="BY119" s="1050"/>
      <c r="BZ119" s="1050"/>
      <c r="CA119" s="1050">
        <v>9396052</v>
      </c>
      <c r="CB119" s="1050"/>
      <c r="CC119" s="1050"/>
      <c r="CD119" s="1050"/>
      <c r="CE119" s="1050"/>
      <c r="CF119" s="1051"/>
      <c r="CG119" s="1052"/>
      <c r="CH119" s="1052"/>
      <c r="CI119" s="1052"/>
      <c r="CJ119" s="1053"/>
      <c r="CK119" s="999"/>
      <c r="CL119" s="1000"/>
      <c r="CM119" s="1054" t="s">
        <v>467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429704</v>
      </c>
      <c r="DH119" s="1036"/>
      <c r="DI119" s="1036"/>
      <c r="DJ119" s="1036"/>
      <c r="DK119" s="1037"/>
      <c r="DL119" s="1035">
        <v>474250</v>
      </c>
      <c r="DM119" s="1036"/>
      <c r="DN119" s="1036"/>
      <c r="DO119" s="1036"/>
      <c r="DP119" s="1037"/>
      <c r="DQ119" s="1035">
        <v>336311</v>
      </c>
      <c r="DR119" s="1036"/>
      <c r="DS119" s="1036"/>
      <c r="DT119" s="1036"/>
      <c r="DU119" s="1037"/>
      <c r="DV119" s="1038">
        <v>13.5</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229</v>
      </c>
      <c r="AB120" s="1011"/>
      <c r="AC120" s="1011"/>
      <c r="AD120" s="1011"/>
      <c r="AE120" s="1012"/>
      <c r="AF120" s="1013" t="s">
        <v>439</v>
      </c>
      <c r="AG120" s="1011"/>
      <c r="AH120" s="1011"/>
      <c r="AI120" s="1011"/>
      <c r="AJ120" s="1012"/>
      <c r="AK120" s="1013" t="s">
        <v>229</v>
      </c>
      <c r="AL120" s="1011"/>
      <c r="AM120" s="1011"/>
      <c r="AN120" s="1011"/>
      <c r="AO120" s="1012"/>
      <c r="AP120" s="1014" t="s">
        <v>439</v>
      </c>
      <c r="AQ120" s="1015"/>
      <c r="AR120" s="1015"/>
      <c r="AS120" s="1015"/>
      <c r="AT120" s="1016"/>
      <c r="AU120" s="1041" t="s">
        <v>468</v>
      </c>
      <c r="AV120" s="1042"/>
      <c r="AW120" s="1042"/>
      <c r="AX120" s="1042"/>
      <c r="AY120" s="1043"/>
      <c r="AZ120" s="992" t="s">
        <v>469</v>
      </c>
      <c r="BA120" s="941"/>
      <c r="BB120" s="941"/>
      <c r="BC120" s="941"/>
      <c r="BD120" s="941"/>
      <c r="BE120" s="941"/>
      <c r="BF120" s="941"/>
      <c r="BG120" s="941"/>
      <c r="BH120" s="941"/>
      <c r="BI120" s="941"/>
      <c r="BJ120" s="941"/>
      <c r="BK120" s="941"/>
      <c r="BL120" s="941"/>
      <c r="BM120" s="941"/>
      <c r="BN120" s="941"/>
      <c r="BO120" s="941"/>
      <c r="BP120" s="942"/>
      <c r="BQ120" s="978">
        <v>2031994</v>
      </c>
      <c r="BR120" s="979"/>
      <c r="BS120" s="979"/>
      <c r="BT120" s="979"/>
      <c r="BU120" s="979"/>
      <c r="BV120" s="979">
        <v>1828358</v>
      </c>
      <c r="BW120" s="979"/>
      <c r="BX120" s="979"/>
      <c r="BY120" s="979"/>
      <c r="BZ120" s="979"/>
      <c r="CA120" s="979">
        <v>1714139</v>
      </c>
      <c r="CB120" s="979"/>
      <c r="CC120" s="979"/>
      <c r="CD120" s="979"/>
      <c r="CE120" s="979"/>
      <c r="CF120" s="993">
        <v>68.599999999999994</v>
      </c>
      <c r="CG120" s="994"/>
      <c r="CH120" s="994"/>
      <c r="CI120" s="994"/>
      <c r="CJ120" s="994"/>
      <c r="CK120" s="1059" t="s">
        <v>470</v>
      </c>
      <c r="CL120" s="1060"/>
      <c r="CM120" s="1060"/>
      <c r="CN120" s="1060"/>
      <c r="CO120" s="1061"/>
      <c r="CP120" s="1067" t="s">
        <v>471</v>
      </c>
      <c r="CQ120" s="1068"/>
      <c r="CR120" s="1068"/>
      <c r="CS120" s="1068"/>
      <c r="CT120" s="1068"/>
      <c r="CU120" s="1068"/>
      <c r="CV120" s="1068"/>
      <c r="CW120" s="1068"/>
      <c r="CX120" s="1068"/>
      <c r="CY120" s="1068"/>
      <c r="CZ120" s="1068"/>
      <c r="DA120" s="1068"/>
      <c r="DB120" s="1068"/>
      <c r="DC120" s="1068"/>
      <c r="DD120" s="1068"/>
      <c r="DE120" s="1068"/>
      <c r="DF120" s="1069"/>
      <c r="DG120" s="978">
        <v>1912043</v>
      </c>
      <c r="DH120" s="979"/>
      <c r="DI120" s="979"/>
      <c r="DJ120" s="979"/>
      <c r="DK120" s="979"/>
      <c r="DL120" s="979">
        <v>1907253</v>
      </c>
      <c r="DM120" s="979"/>
      <c r="DN120" s="979"/>
      <c r="DO120" s="979"/>
      <c r="DP120" s="979"/>
      <c r="DQ120" s="979">
        <v>1946984</v>
      </c>
      <c r="DR120" s="979"/>
      <c r="DS120" s="979"/>
      <c r="DT120" s="979"/>
      <c r="DU120" s="979"/>
      <c r="DV120" s="980">
        <v>77.900000000000006</v>
      </c>
      <c r="DW120" s="980"/>
      <c r="DX120" s="980"/>
      <c r="DY120" s="980"/>
      <c r="DZ120" s="981"/>
    </row>
    <row r="121" spans="1:130" s="246" customFormat="1" ht="26.25" customHeight="1" x14ac:dyDescent="0.15">
      <c r="A121" s="1111"/>
      <c r="B121" s="998"/>
      <c r="C121" s="1019" t="s">
        <v>472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445</v>
      </c>
      <c r="AB121" s="1011"/>
      <c r="AC121" s="1011"/>
      <c r="AD121" s="1011"/>
      <c r="AE121" s="1012"/>
      <c r="AF121" s="1013" t="s">
        <v>229</v>
      </c>
      <c r="AG121" s="1011"/>
      <c r="AH121" s="1011"/>
      <c r="AI121" s="1011"/>
      <c r="AJ121" s="1012"/>
      <c r="AK121" s="1013" t="s">
        <v>445</v>
      </c>
      <c r="AL121" s="1011"/>
      <c r="AM121" s="1011"/>
      <c r="AN121" s="1011"/>
      <c r="AO121" s="1012"/>
      <c r="AP121" s="1014" t="s">
        <v>445</v>
      </c>
      <c r="AQ121" s="1015"/>
      <c r="AR121" s="1015"/>
      <c r="AS121" s="1015"/>
      <c r="AT121" s="1016"/>
      <c r="AU121" s="1044"/>
      <c r="AV121" s="1045"/>
      <c r="AW121" s="1045"/>
      <c r="AX121" s="1045"/>
      <c r="AY121" s="1046"/>
      <c r="AZ121" s="1001" t="s">
        <v>473</v>
      </c>
      <c r="BA121" s="1002"/>
      <c r="BB121" s="1002"/>
      <c r="BC121" s="1002"/>
      <c r="BD121" s="1002"/>
      <c r="BE121" s="1002"/>
      <c r="BF121" s="1002"/>
      <c r="BG121" s="1002"/>
      <c r="BH121" s="1002"/>
      <c r="BI121" s="1002"/>
      <c r="BJ121" s="1002"/>
      <c r="BK121" s="1002"/>
      <c r="BL121" s="1002"/>
      <c r="BM121" s="1002"/>
      <c r="BN121" s="1002"/>
      <c r="BO121" s="1002"/>
      <c r="BP121" s="1003"/>
      <c r="BQ121" s="971">
        <v>59678</v>
      </c>
      <c r="BR121" s="972"/>
      <c r="BS121" s="972"/>
      <c r="BT121" s="972"/>
      <c r="BU121" s="972"/>
      <c r="BV121" s="972">
        <v>59310</v>
      </c>
      <c r="BW121" s="972"/>
      <c r="BX121" s="972"/>
      <c r="BY121" s="972"/>
      <c r="BZ121" s="972"/>
      <c r="CA121" s="972">
        <v>83452</v>
      </c>
      <c r="CB121" s="972"/>
      <c r="CC121" s="972"/>
      <c r="CD121" s="972"/>
      <c r="CE121" s="972"/>
      <c r="CF121" s="966">
        <v>3.3</v>
      </c>
      <c r="CG121" s="967"/>
      <c r="CH121" s="967"/>
      <c r="CI121" s="967"/>
      <c r="CJ121" s="967"/>
      <c r="CK121" s="1062"/>
      <c r="CL121" s="1063"/>
      <c r="CM121" s="1063"/>
      <c r="CN121" s="1063"/>
      <c r="CO121" s="1064"/>
      <c r="CP121" s="1072" t="s">
        <v>474</v>
      </c>
      <c r="CQ121" s="1073"/>
      <c r="CR121" s="1073"/>
      <c r="CS121" s="1073"/>
      <c r="CT121" s="1073"/>
      <c r="CU121" s="1073"/>
      <c r="CV121" s="1073"/>
      <c r="CW121" s="1073"/>
      <c r="CX121" s="1073"/>
      <c r="CY121" s="1073"/>
      <c r="CZ121" s="1073"/>
      <c r="DA121" s="1073"/>
      <c r="DB121" s="1073"/>
      <c r="DC121" s="1073"/>
      <c r="DD121" s="1073"/>
      <c r="DE121" s="1073"/>
      <c r="DF121" s="1074"/>
      <c r="DG121" s="971">
        <v>596943</v>
      </c>
      <c r="DH121" s="972"/>
      <c r="DI121" s="972"/>
      <c r="DJ121" s="972"/>
      <c r="DK121" s="972"/>
      <c r="DL121" s="972">
        <v>573344</v>
      </c>
      <c r="DM121" s="972"/>
      <c r="DN121" s="972"/>
      <c r="DO121" s="972"/>
      <c r="DP121" s="972"/>
      <c r="DQ121" s="972">
        <v>567107</v>
      </c>
      <c r="DR121" s="972"/>
      <c r="DS121" s="972"/>
      <c r="DT121" s="972"/>
      <c r="DU121" s="972"/>
      <c r="DV121" s="973">
        <v>22.7</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445</v>
      </c>
      <c r="AB122" s="1011"/>
      <c r="AC122" s="1011"/>
      <c r="AD122" s="1011"/>
      <c r="AE122" s="1012"/>
      <c r="AF122" s="1013" t="s">
        <v>445</v>
      </c>
      <c r="AG122" s="1011"/>
      <c r="AH122" s="1011"/>
      <c r="AI122" s="1011"/>
      <c r="AJ122" s="1012"/>
      <c r="AK122" s="1013" t="s">
        <v>445</v>
      </c>
      <c r="AL122" s="1011"/>
      <c r="AM122" s="1011"/>
      <c r="AN122" s="1011"/>
      <c r="AO122" s="1012"/>
      <c r="AP122" s="1014" t="s">
        <v>229</v>
      </c>
      <c r="AQ122" s="1015"/>
      <c r="AR122" s="1015"/>
      <c r="AS122" s="1015"/>
      <c r="AT122" s="1016"/>
      <c r="AU122" s="1044"/>
      <c r="AV122" s="1045"/>
      <c r="AW122" s="1045"/>
      <c r="AX122" s="1045"/>
      <c r="AY122" s="1046"/>
      <c r="AZ122" s="1026" t="s">
        <v>475</v>
      </c>
      <c r="BA122" s="1017"/>
      <c r="BB122" s="1017"/>
      <c r="BC122" s="1017"/>
      <c r="BD122" s="1017"/>
      <c r="BE122" s="1017"/>
      <c r="BF122" s="1017"/>
      <c r="BG122" s="1017"/>
      <c r="BH122" s="1017"/>
      <c r="BI122" s="1017"/>
      <c r="BJ122" s="1017"/>
      <c r="BK122" s="1017"/>
      <c r="BL122" s="1017"/>
      <c r="BM122" s="1017"/>
      <c r="BN122" s="1017"/>
      <c r="BO122" s="1017"/>
      <c r="BP122" s="1018"/>
      <c r="BQ122" s="1049">
        <v>6515212</v>
      </c>
      <c r="BR122" s="1050"/>
      <c r="BS122" s="1050"/>
      <c r="BT122" s="1050"/>
      <c r="BU122" s="1050"/>
      <c r="BV122" s="1050">
        <v>6468786</v>
      </c>
      <c r="BW122" s="1050"/>
      <c r="BX122" s="1050"/>
      <c r="BY122" s="1050"/>
      <c r="BZ122" s="1050"/>
      <c r="CA122" s="1050">
        <v>6415770</v>
      </c>
      <c r="CB122" s="1050"/>
      <c r="CC122" s="1050"/>
      <c r="CD122" s="1050"/>
      <c r="CE122" s="1050"/>
      <c r="CF122" s="1070">
        <v>256.8</v>
      </c>
      <c r="CG122" s="1071"/>
      <c r="CH122" s="1071"/>
      <c r="CI122" s="1071"/>
      <c r="CJ122" s="1071"/>
      <c r="CK122" s="1062"/>
      <c r="CL122" s="1063"/>
      <c r="CM122" s="1063"/>
      <c r="CN122" s="1063"/>
      <c r="CO122" s="1064"/>
      <c r="CP122" s="1072" t="s">
        <v>476</v>
      </c>
      <c r="CQ122" s="1073"/>
      <c r="CR122" s="1073"/>
      <c r="CS122" s="1073"/>
      <c r="CT122" s="1073"/>
      <c r="CU122" s="1073"/>
      <c r="CV122" s="1073"/>
      <c r="CW122" s="1073"/>
      <c r="CX122" s="1073"/>
      <c r="CY122" s="1073"/>
      <c r="CZ122" s="1073"/>
      <c r="DA122" s="1073"/>
      <c r="DB122" s="1073"/>
      <c r="DC122" s="1073"/>
      <c r="DD122" s="1073"/>
      <c r="DE122" s="1073"/>
      <c r="DF122" s="1074"/>
      <c r="DG122" s="971">
        <v>222039</v>
      </c>
      <c r="DH122" s="972"/>
      <c r="DI122" s="972"/>
      <c r="DJ122" s="972"/>
      <c r="DK122" s="972"/>
      <c r="DL122" s="972">
        <v>160761</v>
      </c>
      <c r="DM122" s="972"/>
      <c r="DN122" s="972"/>
      <c r="DO122" s="972"/>
      <c r="DP122" s="972"/>
      <c r="DQ122" s="972">
        <v>142103</v>
      </c>
      <c r="DR122" s="972"/>
      <c r="DS122" s="972"/>
      <c r="DT122" s="972"/>
      <c r="DU122" s="972"/>
      <c r="DV122" s="973">
        <v>5.7</v>
      </c>
      <c r="DW122" s="973"/>
      <c r="DX122" s="973"/>
      <c r="DY122" s="973"/>
      <c r="DZ122" s="974"/>
    </row>
    <row r="123" spans="1:130" s="246" customFormat="1" ht="26.25" customHeight="1" x14ac:dyDescent="0.15">
      <c r="A123" s="1111"/>
      <c r="B123" s="998"/>
      <c r="C123" s="968" t="s">
        <v>460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4454</v>
      </c>
      <c r="AB123" s="1011"/>
      <c r="AC123" s="1011"/>
      <c r="AD123" s="1011"/>
      <c r="AE123" s="1012"/>
      <c r="AF123" s="1013">
        <v>4802</v>
      </c>
      <c r="AG123" s="1011"/>
      <c r="AH123" s="1011"/>
      <c r="AI123" s="1011"/>
      <c r="AJ123" s="1012"/>
      <c r="AK123" s="1013">
        <v>2914</v>
      </c>
      <c r="AL123" s="1011"/>
      <c r="AM123" s="1011"/>
      <c r="AN123" s="1011"/>
      <c r="AO123" s="1012"/>
      <c r="AP123" s="1014">
        <v>0.1</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477</v>
      </c>
      <c r="BP123" s="1058"/>
      <c r="BQ123" s="1117">
        <v>8606884</v>
      </c>
      <c r="BR123" s="1118"/>
      <c r="BS123" s="1118"/>
      <c r="BT123" s="1118"/>
      <c r="BU123" s="1118"/>
      <c r="BV123" s="1118">
        <v>8356454</v>
      </c>
      <c r="BW123" s="1118"/>
      <c r="BX123" s="1118"/>
      <c r="BY123" s="1118"/>
      <c r="BZ123" s="1118"/>
      <c r="CA123" s="1118">
        <v>8213361</v>
      </c>
      <c r="CB123" s="1118"/>
      <c r="CC123" s="1118"/>
      <c r="CD123" s="1118"/>
      <c r="CE123" s="1118"/>
      <c r="CF123" s="1051"/>
      <c r="CG123" s="1052"/>
      <c r="CH123" s="1052"/>
      <c r="CI123" s="1052"/>
      <c r="CJ123" s="1053"/>
      <c r="CK123" s="1062"/>
      <c r="CL123" s="1063"/>
      <c r="CM123" s="1063"/>
      <c r="CN123" s="1063"/>
      <c r="CO123" s="1064"/>
      <c r="CP123" s="1072" t="s">
        <v>478</v>
      </c>
      <c r="CQ123" s="1073"/>
      <c r="CR123" s="1073"/>
      <c r="CS123" s="1073"/>
      <c r="CT123" s="1073"/>
      <c r="CU123" s="1073"/>
      <c r="CV123" s="1073"/>
      <c r="CW123" s="1073"/>
      <c r="CX123" s="1073"/>
      <c r="CY123" s="1073"/>
      <c r="CZ123" s="1073"/>
      <c r="DA123" s="1073"/>
      <c r="DB123" s="1073"/>
      <c r="DC123" s="1073"/>
      <c r="DD123" s="1073"/>
      <c r="DE123" s="1073"/>
      <c r="DF123" s="1074"/>
      <c r="DG123" s="1010">
        <v>31603</v>
      </c>
      <c r="DH123" s="1011"/>
      <c r="DI123" s="1011"/>
      <c r="DJ123" s="1011"/>
      <c r="DK123" s="1012"/>
      <c r="DL123" s="1013">
        <v>49937</v>
      </c>
      <c r="DM123" s="1011"/>
      <c r="DN123" s="1011"/>
      <c r="DO123" s="1011"/>
      <c r="DP123" s="1012"/>
      <c r="DQ123" s="1013">
        <v>67358</v>
      </c>
      <c r="DR123" s="1011"/>
      <c r="DS123" s="1011"/>
      <c r="DT123" s="1011"/>
      <c r="DU123" s="1012"/>
      <c r="DV123" s="1014">
        <v>2.7</v>
      </c>
      <c r="DW123" s="1015"/>
      <c r="DX123" s="1015"/>
      <c r="DY123" s="1015"/>
      <c r="DZ123" s="1016"/>
    </row>
    <row r="124" spans="1:130" s="246" customFormat="1" ht="26.25" customHeight="1" thickBot="1" x14ac:dyDescent="0.2">
      <c r="A124" s="1111"/>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479</v>
      </c>
      <c r="AB124" s="1011"/>
      <c r="AC124" s="1011"/>
      <c r="AD124" s="1011"/>
      <c r="AE124" s="1012"/>
      <c r="AF124" s="1013" t="s">
        <v>480</v>
      </c>
      <c r="AG124" s="1011"/>
      <c r="AH124" s="1011"/>
      <c r="AI124" s="1011"/>
      <c r="AJ124" s="1012"/>
      <c r="AK124" s="1013" t="s">
        <v>480</v>
      </c>
      <c r="AL124" s="1011"/>
      <c r="AM124" s="1011"/>
      <c r="AN124" s="1011"/>
      <c r="AO124" s="1012"/>
      <c r="AP124" s="1014" t="s">
        <v>229</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32.4</v>
      </c>
      <c r="BR124" s="1080"/>
      <c r="BS124" s="1080"/>
      <c r="BT124" s="1080"/>
      <c r="BU124" s="1080"/>
      <c r="BV124" s="1080">
        <v>44.9</v>
      </c>
      <c r="BW124" s="1080"/>
      <c r="BX124" s="1080"/>
      <c r="BY124" s="1080"/>
      <c r="BZ124" s="1080"/>
      <c r="CA124" s="1080">
        <v>47.3</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480</v>
      </c>
      <c r="DH124" s="1036"/>
      <c r="DI124" s="1036"/>
      <c r="DJ124" s="1036"/>
      <c r="DK124" s="1037"/>
      <c r="DL124" s="1035">
        <v>9011</v>
      </c>
      <c r="DM124" s="1036"/>
      <c r="DN124" s="1036"/>
      <c r="DO124" s="1036"/>
      <c r="DP124" s="1037"/>
      <c r="DQ124" s="1035">
        <v>6888</v>
      </c>
      <c r="DR124" s="1036"/>
      <c r="DS124" s="1036"/>
      <c r="DT124" s="1036"/>
      <c r="DU124" s="1037"/>
      <c r="DV124" s="1038">
        <v>0.3</v>
      </c>
      <c r="DW124" s="1039"/>
      <c r="DX124" s="1039"/>
      <c r="DY124" s="1039"/>
      <c r="DZ124" s="1040"/>
    </row>
    <row r="125" spans="1:130" s="246" customFormat="1" ht="26.25" customHeight="1" x14ac:dyDescent="0.15">
      <c r="A125" s="1111"/>
      <c r="B125" s="998"/>
      <c r="C125" s="968" t="s">
        <v>465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229</v>
      </c>
      <c r="AB125" s="1011"/>
      <c r="AC125" s="1011"/>
      <c r="AD125" s="1011"/>
      <c r="AE125" s="1012"/>
      <c r="AF125" s="1013" t="s">
        <v>229</v>
      </c>
      <c r="AG125" s="1011"/>
      <c r="AH125" s="1011"/>
      <c r="AI125" s="1011"/>
      <c r="AJ125" s="1012"/>
      <c r="AK125" s="1013" t="s">
        <v>483</v>
      </c>
      <c r="AL125" s="1011"/>
      <c r="AM125" s="1011"/>
      <c r="AN125" s="1011"/>
      <c r="AO125" s="1012"/>
      <c r="AP125" s="1014" t="s">
        <v>229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229</v>
      </c>
      <c r="DH125" s="979"/>
      <c r="DI125" s="979"/>
      <c r="DJ125" s="979"/>
      <c r="DK125" s="979"/>
      <c r="DL125" s="979" t="s">
        <v>229</v>
      </c>
      <c r="DM125" s="979"/>
      <c r="DN125" s="979"/>
      <c r="DO125" s="979"/>
      <c r="DP125" s="979"/>
      <c r="DQ125" s="979" t="s">
        <v>229</v>
      </c>
      <c r="DR125" s="979"/>
      <c r="DS125" s="979"/>
      <c r="DT125" s="979"/>
      <c r="DU125" s="979"/>
      <c r="DV125" s="980" t="s">
        <v>229</v>
      </c>
      <c r="DW125" s="980"/>
      <c r="DX125" s="980"/>
      <c r="DY125" s="980"/>
      <c r="DZ125" s="981"/>
    </row>
    <row r="126" spans="1:130" s="246" customFormat="1" ht="26.25" customHeight="1" thickBot="1" x14ac:dyDescent="0.2">
      <c r="A126" s="1111"/>
      <c r="B126" s="998"/>
      <c r="C126" s="968" t="s">
        <v>467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3320</v>
      </c>
      <c r="AB126" s="1011"/>
      <c r="AC126" s="1011"/>
      <c r="AD126" s="1011"/>
      <c r="AE126" s="1012"/>
      <c r="AF126" s="1013" t="s">
        <v>480</v>
      </c>
      <c r="AG126" s="1011"/>
      <c r="AH126" s="1011"/>
      <c r="AI126" s="1011"/>
      <c r="AJ126" s="1012"/>
      <c r="AK126" s="1013" t="s">
        <v>486</v>
      </c>
      <c r="AL126" s="1011"/>
      <c r="AM126" s="1011"/>
      <c r="AN126" s="1011"/>
      <c r="AO126" s="1012"/>
      <c r="AP126" s="1014" t="s">
        <v>487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t="s">
        <v>229</v>
      </c>
      <c r="DH126" s="972"/>
      <c r="DI126" s="972"/>
      <c r="DJ126" s="972"/>
      <c r="DK126" s="972"/>
      <c r="DL126" s="972" t="s">
        <v>483</v>
      </c>
      <c r="DM126" s="972"/>
      <c r="DN126" s="972"/>
      <c r="DO126" s="972"/>
      <c r="DP126" s="972"/>
      <c r="DQ126" s="972" t="s">
        <v>229</v>
      </c>
      <c r="DR126" s="972"/>
      <c r="DS126" s="972"/>
      <c r="DT126" s="972"/>
      <c r="DU126" s="972"/>
      <c r="DV126" s="973" t="s">
        <v>229</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41</v>
      </c>
      <c r="AB127" s="1011"/>
      <c r="AC127" s="1011"/>
      <c r="AD127" s="1011"/>
      <c r="AE127" s="1012"/>
      <c r="AF127" s="1013">
        <v>87</v>
      </c>
      <c r="AG127" s="1011"/>
      <c r="AH127" s="1011"/>
      <c r="AI127" s="1011"/>
      <c r="AJ127" s="1012"/>
      <c r="AK127" s="1013">
        <v>55</v>
      </c>
      <c r="AL127" s="1011"/>
      <c r="AM127" s="1011"/>
      <c r="AN127" s="1011"/>
      <c r="AO127" s="1012"/>
      <c r="AP127" s="1014">
        <v>0</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229</v>
      </c>
      <c r="DH127" s="972"/>
      <c r="DI127" s="972"/>
      <c r="DJ127" s="972"/>
      <c r="DK127" s="972"/>
      <c r="DL127" s="972" t="s">
        <v>487</v>
      </c>
      <c r="DM127" s="972"/>
      <c r="DN127" s="972"/>
      <c r="DO127" s="972"/>
      <c r="DP127" s="972"/>
      <c r="DQ127" s="972" t="s">
        <v>229</v>
      </c>
      <c r="DR127" s="972"/>
      <c r="DS127" s="972"/>
      <c r="DT127" s="972"/>
      <c r="DU127" s="972"/>
      <c r="DV127" s="973" t="s">
        <v>229</v>
      </c>
      <c r="DW127" s="973"/>
      <c r="DX127" s="973"/>
      <c r="DY127" s="973"/>
      <c r="DZ127" s="974"/>
    </row>
    <row r="128" spans="1:130" s="246" customFormat="1" ht="26.25" customHeight="1" thickBot="1" x14ac:dyDescent="0.2">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v>24020</v>
      </c>
      <c r="AB128" s="1100"/>
      <c r="AC128" s="1100"/>
      <c r="AD128" s="1100"/>
      <c r="AE128" s="1101"/>
      <c r="AF128" s="1102">
        <v>20600</v>
      </c>
      <c r="AG128" s="1100"/>
      <c r="AH128" s="1100"/>
      <c r="AI128" s="1100"/>
      <c r="AJ128" s="1101"/>
      <c r="AK128" s="1102">
        <v>28206</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229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498</v>
      </c>
      <c r="CQ128" s="1089"/>
      <c r="CR128" s="1089"/>
      <c r="CS128" s="1089"/>
      <c r="CT128" s="1089"/>
      <c r="CU128" s="1089"/>
      <c r="CV128" s="1089"/>
      <c r="CW128" s="1089"/>
      <c r="CX128" s="1089"/>
      <c r="CY128" s="1089"/>
      <c r="CZ128" s="1089"/>
      <c r="DA128" s="1089"/>
      <c r="DB128" s="1089"/>
      <c r="DC128" s="1089"/>
      <c r="DD128" s="1089"/>
      <c r="DE128" s="1089"/>
      <c r="DF128" s="1090"/>
      <c r="DG128" s="1091" t="s">
        <v>479</v>
      </c>
      <c r="DH128" s="1092"/>
      <c r="DI128" s="1092"/>
      <c r="DJ128" s="1092"/>
      <c r="DK128" s="1092"/>
      <c r="DL128" s="1092" t="s">
        <v>499</v>
      </c>
      <c r="DM128" s="1092"/>
      <c r="DN128" s="1092"/>
      <c r="DO128" s="1092"/>
      <c r="DP128" s="1092"/>
      <c r="DQ128" s="1092" t="s">
        <v>483</v>
      </c>
      <c r="DR128" s="1092"/>
      <c r="DS128" s="1092"/>
      <c r="DT128" s="1092"/>
      <c r="DU128" s="1092"/>
      <c r="DV128" s="1093" t="s">
        <v>229</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500</v>
      </c>
      <c r="X129" s="1126"/>
      <c r="Y129" s="1126"/>
      <c r="Z129" s="1127"/>
      <c r="AA129" s="1010">
        <v>3209857</v>
      </c>
      <c r="AB129" s="1011"/>
      <c r="AC129" s="1011"/>
      <c r="AD129" s="1011"/>
      <c r="AE129" s="1012"/>
      <c r="AF129" s="1013">
        <v>3050004</v>
      </c>
      <c r="AG129" s="1011"/>
      <c r="AH129" s="1011"/>
      <c r="AI129" s="1011"/>
      <c r="AJ129" s="1012"/>
      <c r="AK129" s="1013">
        <v>3103983</v>
      </c>
      <c r="AL129" s="1011"/>
      <c r="AM129" s="1011"/>
      <c r="AN129" s="1011"/>
      <c r="AO129" s="1012"/>
      <c r="AP129" s="1128"/>
      <c r="AQ129" s="1129"/>
      <c r="AR129" s="1129"/>
      <c r="AS129" s="1129"/>
      <c r="AT129" s="1130"/>
      <c r="AU129" s="284"/>
      <c r="AV129" s="284"/>
      <c r="AW129" s="284"/>
      <c r="AX129" s="1119" t="s">
        <v>501</v>
      </c>
      <c r="AY129" s="1002"/>
      <c r="AZ129" s="1002"/>
      <c r="BA129" s="1002"/>
      <c r="BB129" s="1002"/>
      <c r="BC129" s="1002"/>
      <c r="BD129" s="1002"/>
      <c r="BE129" s="1003"/>
      <c r="BF129" s="1120" t="s">
        <v>229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503</v>
      </c>
      <c r="X130" s="1126"/>
      <c r="Y130" s="1126"/>
      <c r="Z130" s="1127"/>
      <c r="AA130" s="1010">
        <v>631613</v>
      </c>
      <c r="AB130" s="1011"/>
      <c r="AC130" s="1011"/>
      <c r="AD130" s="1011"/>
      <c r="AE130" s="1012"/>
      <c r="AF130" s="1013">
        <v>610954</v>
      </c>
      <c r="AG130" s="1011"/>
      <c r="AH130" s="1011"/>
      <c r="AI130" s="1011"/>
      <c r="AJ130" s="1012"/>
      <c r="AK130" s="1013">
        <v>605256</v>
      </c>
      <c r="AL130" s="1011"/>
      <c r="AM130" s="1011"/>
      <c r="AN130" s="1011"/>
      <c r="AO130" s="1012"/>
      <c r="AP130" s="1128"/>
      <c r="AQ130" s="1129"/>
      <c r="AR130" s="1129"/>
      <c r="AS130" s="1129"/>
      <c r="AT130" s="1130"/>
      <c r="AU130" s="284"/>
      <c r="AV130" s="284"/>
      <c r="AW130" s="284"/>
      <c r="AX130" s="1119" t="s">
        <v>504</v>
      </c>
      <c r="AY130" s="1002"/>
      <c r="AZ130" s="1002"/>
      <c r="BA130" s="1002"/>
      <c r="BB130" s="1002"/>
      <c r="BC130" s="1002"/>
      <c r="BD130" s="1002"/>
      <c r="BE130" s="1003"/>
      <c r="BF130" s="1156">
        <v>9.3000000000000007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505</v>
      </c>
      <c r="X131" s="1164"/>
      <c r="Y131" s="1164"/>
      <c r="Z131" s="1165"/>
      <c r="AA131" s="1057">
        <v>2578244</v>
      </c>
      <c r="AB131" s="1036"/>
      <c r="AC131" s="1036"/>
      <c r="AD131" s="1036"/>
      <c r="AE131" s="1037"/>
      <c r="AF131" s="1035">
        <v>2439050</v>
      </c>
      <c r="AG131" s="1036"/>
      <c r="AH131" s="1036"/>
      <c r="AI131" s="1036"/>
      <c r="AJ131" s="1037"/>
      <c r="AK131" s="1035">
        <v>2498727</v>
      </c>
      <c r="AL131" s="1036"/>
      <c r="AM131" s="1036"/>
      <c r="AN131" s="1036"/>
      <c r="AO131" s="1037"/>
      <c r="AP131" s="1166"/>
      <c r="AQ131" s="1167"/>
      <c r="AR131" s="1167"/>
      <c r="AS131" s="1167"/>
      <c r="AT131" s="1168"/>
      <c r="AU131" s="284"/>
      <c r="AV131" s="284"/>
      <c r="AW131" s="284"/>
      <c r="AX131" s="1138" t="s">
        <v>506</v>
      </c>
      <c r="AY131" s="1089"/>
      <c r="AZ131" s="1089"/>
      <c r="BA131" s="1089"/>
      <c r="BB131" s="1089"/>
      <c r="BC131" s="1089"/>
      <c r="BD131" s="1089"/>
      <c r="BE131" s="1090"/>
      <c r="BF131" s="1139">
        <v>47.3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8.1275472759999996</v>
      </c>
      <c r="AB132" s="1152"/>
      <c r="AC132" s="1152"/>
      <c r="AD132" s="1152"/>
      <c r="AE132" s="1153"/>
      <c r="AF132" s="1154">
        <v>9.6500686739999999</v>
      </c>
      <c r="AG132" s="1152"/>
      <c r="AH132" s="1152"/>
      <c r="AI132" s="1152"/>
      <c r="AJ132" s="1153"/>
      <c r="AK132" s="1154">
        <v>10.29460201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8.4</v>
      </c>
      <c r="AB133" s="1135"/>
      <c r="AC133" s="1135"/>
      <c r="AD133" s="1135"/>
      <c r="AE133" s="1136"/>
      <c r="AF133" s="1134">
        <v>8.5</v>
      </c>
      <c r="AG133" s="1135"/>
      <c r="AH133" s="1135"/>
      <c r="AI133" s="1135"/>
      <c r="AJ133" s="1136"/>
      <c r="AK133" s="1134">
        <v>9.3000000000000007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a905cNYFeNe11+pKvOIrztE7ApQYnh/dcBR/+tGmqgGPzsJBo2pAIhvi76jd/c7Cnf7yyOUrdLdW43S6uAW+Q==" saltValue="Wvf/ep0mxqEhoI/nqjef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dvC9/HpLBxho4u5OfhzSYNQBqSwQMW3F9J/YrLjKud9iiyy5BPeAn0jyHZMXaaAOXq3iq/c9x3VVN+yYWgeAg==" saltValue="TeRODLB4B7RqB0CrNZIE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edp/zMGvvJw900oFoIm40LOZ5n7K2ZPzYUzOTfaFGq4RVj1qHD9WsJZuZOS2LJ4kfPxyw3q0TRyjiIRIOYGUA==" saltValue="8RboridhoxQo1dwIUHUs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723249</v>
      </c>
      <c r="AP9" s="312">
        <v>127941</v>
      </c>
      <c r="AQ9" s="313">
        <v>107683</v>
      </c>
      <c r="AR9" s="314">
        <v>18.8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85404</v>
      </c>
      <c r="AP10" s="315">
        <v>15108</v>
      </c>
      <c r="AQ10" s="316">
        <v>13084</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12797</v>
      </c>
      <c r="AP11" s="315">
        <v>2264</v>
      </c>
      <c r="AQ11" s="316">
        <v>13980</v>
      </c>
      <c r="AR11" s="317">
        <v>-83.8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t="s">
        <v>522</v>
      </c>
      <c r="AP12" s="315" t="s">
        <v>522</v>
      </c>
      <c r="AQ12" s="316">
        <v>1895</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523</v>
      </c>
      <c r="AL13" s="1175"/>
      <c r="AM13" s="1175"/>
      <c r="AN13" s="1176"/>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t="s">
        <v>522</v>
      </c>
      <c r="AP14" s="315" t="s">
        <v>522</v>
      </c>
      <c r="AQ14" s="316">
        <v>5185</v>
      </c>
      <c r="AR14" s="317" t="s">
        <v>522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20571</v>
      </c>
      <c r="AP15" s="315">
        <v>3639</v>
      </c>
      <c r="AQ15" s="316">
        <v>2748</v>
      </c>
      <c r="AR15" s="317">
        <v>32.4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-69164</v>
      </c>
      <c r="AP16" s="315">
        <v>-12235</v>
      </c>
      <c r="AQ16" s="316">
        <v>-9965</v>
      </c>
      <c r="AR16" s="317">
        <v>22.8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772857</v>
      </c>
      <c r="AP17" s="315">
        <v>136716</v>
      </c>
      <c r="AQ17" s="316">
        <v>134610</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16.809999999999999</v>
      </c>
      <c r="AP21" s="328">
        <v>12.5</v>
      </c>
      <c r="AQ21" s="329">
        <v>4.3099999999999996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92.2</v>
      </c>
      <c r="AP22" s="333">
        <v>95.7</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546802</v>
      </c>
      <c r="AP32" s="342">
        <v>96728</v>
      </c>
      <c r="AQ32" s="343">
        <v>66752</v>
      </c>
      <c r="AR32" s="344">
        <v>44.9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t="s">
        <v>522</v>
      </c>
      <c r="AP34" s="342" t="s">
        <v>522</v>
      </c>
      <c r="AQ34" s="343" t="s">
        <v>522</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298327</v>
      </c>
      <c r="AP35" s="342">
        <v>52773</v>
      </c>
      <c r="AQ35" s="343">
        <v>23231</v>
      </c>
      <c r="AR35" s="344">
        <v>127.2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v>42598</v>
      </c>
      <c r="AP36" s="342">
        <v>7535</v>
      </c>
      <c r="AQ36" s="343">
        <v>3463</v>
      </c>
      <c r="AR36" s="344">
        <v>117.6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2969</v>
      </c>
      <c r="AP37" s="342">
        <v>525</v>
      </c>
      <c r="AQ37" s="343">
        <v>751</v>
      </c>
      <c r="AR37" s="344">
        <v>-30.1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t="s">
        <v>522</v>
      </c>
      <c r="AP38" s="345" t="s">
        <v>522</v>
      </c>
      <c r="AQ38" s="346">
        <v>11</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v>-28206</v>
      </c>
      <c r="AP39" s="342">
        <v>-4990</v>
      </c>
      <c r="AQ39" s="343">
        <v>-2100</v>
      </c>
      <c r="AR39" s="344">
        <v>137.6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-605256</v>
      </c>
      <c r="AP40" s="342">
        <v>-107068</v>
      </c>
      <c r="AQ40" s="343">
        <v>-67233</v>
      </c>
      <c r="AR40" s="344">
        <v>59.2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257234</v>
      </c>
      <c r="AP41" s="342">
        <v>45504</v>
      </c>
      <c r="AQ41" s="343">
        <v>24874</v>
      </c>
      <c r="AR41" s="344">
        <v>82.9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472988</v>
      </c>
      <c r="AN51" s="364">
        <v>76461</v>
      </c>
      <c r="AO51" s="365">
        <v>-20.3</v>
      </c>
      <c r="AP51" s="366">
        <v>175675</v>
      </c>
      <c r="AQ51" s="367">
        <v>0.6</v>
      </c>
      <c r="AR51" s="368">
        <v>-20.9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360826</v>
      </c>
      <c r="AN52" s="372">
        <v>58329</v>
      </c>
      <c r="AO52" s="373">
        <v>-11.1</v>
      </c>
      <c r="AP52" s="374">
        <v>87698</v>
      </c>
      <c r="AQ52" s="375">
        <v>10</v>
      </c>
      <c r="AR52" s="376">
        <v>-21.1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756153</v>
      </c>
      <c r="AN53" s="364">
        <v>125149</v>
      </c>
      <c r="AO53" s="365">
        <v>63.7</v>
      </c>
      <c r="AP53" s="366">
        <v>162193</v>
      </c>
      <c r="AQ53" s="367">
        <v>-7.7</v>
      </c>
      <c r="AR53" s="368">
        <v>71.400000000000006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615991</v>
      </c>
      <c r="AN54" s="372">
        <v>101952</v>
      </c>
      <c r="AO54" s="373">
        <v>74.8</v>
      </c>
      <c r="AP54" s="374">
        <v>79985</v>
      </c>
      <c r="AQ54" s="375">
        <v>-8.8000000000000007</v>
      </c>
      <c r="AR54" s="376">
        <v>83.6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718135</v>
      </c>
      <c r="AN55" s="364">
        <v>121635</v>
      </c>
      <c r="AO55" s="365">
        <v>-2.8</v>
      </c>
      <c r="AP55" s="366">
        <v>138651</v>
      </c>
      <c r="AQ55" s="367">
        <v>-14.5</v>
      </c>
      <c r="AR55" s="368">
        <v>11.7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392652</v>
      </c>
      <c r="AN56" s="372">
        <v>66506</v>
      </c>
      <c r="AO56" s="373">
        <v>-34.799999999999997</v>
      </c>
      <c r="AP56" s="374">
        <v>71211</v>
      </c>
      <c r="AQ56" s="375">
        <v>-11</v>
      </c>
      <c r="AR56" s="376">
        <v>-23.8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740799</v>
      </c>
      <c r="AN57" s="364">
        <v>127241</v>
      </c>
      <c r="AO57" s="365">
        <v>4.5999999999999996</v>
      </c>
      <c r="AP57" s="366">
        <v>122882</v>
      </c>
      <c r="AQ57" s="367">
        <v>-11.4</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533908</v>
      </c>
      <c r="AN58" s="372">
        <v>91705</v>
      </c>
      <c r="AO58" s="373">
        <v>37.9</v>
      </c>
      <c r="AP58" s="374">
        <v>65785</v>
      </c>
      <c r="AQ58" s="375">
        <v>-7.6</v>
      </c>
      <c r="AR58" s="376">
        <v>45.5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684849</v>
      </c>
      <c r="AN59" s="364">
        <v>121148</v>
      </c>
      <c r="AO59" s="365">
        <v>-4.8</v>
      </c>
      <c r="AP59" s="366">
        <v>114790</v>
      </c>
      <c r="AQ59" s="367">
        <v>-6.6</v>
      </c>
      <c r="AR59" s="368">
        <v>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358208</v>
      </c>
      <c r="AN60" s="372">
        <v>63366</v>
      </c>
      <c r="AO60" s="373">
        <v>-30.9</v>
      </c>
      <c r="AP60" s="374">
        <v>55601</v>
      </c>
      <c r="AQ60" s="375">
        <v>-15.5</v>
      </c>
      <c r="AR60" s="376">
        <v>-15.4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674585</v>
      </c>
      <c r="AN61" s="379">
        <v>114327</v>
      </c>
      <c r="AO61" s="380">
        <v>8.1</v>
      </c>
      <c r="AP61" s="381">
        <v>142838</v>
      </c>
      <c r="AQ61" s="382">
        <v>-7.9</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452317</v>
      </c>
      <c r="AN62" s="372">
        <v>76372</v>
      </c>
      <c r="AO62" s="373">
        <v>7.2</v>
      </c>
      <c r="AP62" s="374">
        <v>72056</v>
      </c>
      <c r="AQ62" s="375">
        <v>-6.6</v>
      </c>
      <c r="AR62" s="376">
        <v>13.8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U28yS6OUrU2RdcDlRoY3wXoZlzDZl9tWZRpVYkUV7I0nimKOLJVENaR2ZNbKSazUXJtzBHAFdbpU3y7RkZMVQ==" saltValue="a64ela1CaUn+UiizfcqG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hU/5C8Kxwi4exFUV65otviiOJ2DfTf7b3zLJ8sJo5a2cmx03d07jFBfp31t4KgvLWAdBdWeHWGQjcA+IArEw==" saltValue="bCQz5DxASB1VsiSstOuM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dDKwt2Ge6y9RRiW9TNXSVIWd0q89OnSKRZZPFyyL1f9vVRwKBWpMnQKyOy3uIyGwXA5IvQ08iAl+ZprDjT7fg==" saltValue="/6VLk2QKB2CUqqnhXrfj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22.57</v>
      </c>
      <c r="G47" s="12">
        <v>23.66</v>
      </c>
      <c r="H47" s="12">
        <v>24.85</v>
      </c>
      <c r="I47" s="12">
        <v>23.25</v>
      </c>
      <c r="J47" s="13">
        <v>21.57</v>
      </c>
    </row>
    <row r="48" spans="2:10" ht="57.75" customHeight="1" x14ac:dyDescent="0.15">
      <c r="B48" s="14"/>
      <c r="C48" s="1196" t="s">
        <v>4</v>
      </c>
      <c r="D48" s="1196"/>
      <c r="E48" s="1197"/>
      <c r="F48" s="15">
        <v>5.27</v>
      </c>
      <c r="G48" s="16">
        <v>3.91</v>
      </c>
      <c r="H48" s="16">
        <v>2.98</v>
      </c>
      <c r="I48" s="16">
        <v>4.3</v>
      </c>
      <c r="J48" s="17">
        <v>4.5199999999999996</v>
      </c>
    </row>
    <row r="49" spans="2:10" ht="57.75" customHeight="1" thickBot="1" x14ac:dyDescent="0.2">
      <c r="B49" s="18"/>
      <c r="C49" s="1198" t="s">
        <v>5</v>
      </c>
      <c r="D49" s="1198"/>
      <c r="E49" s="1199"/>
      <c r="F49" s="19">
        <v>1.26</v>
      </c>
      <c r="G49" s="20">
        <v>1.26</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8TE4PvHnvz8YRbceAgCykdTMJdRo8ru0CIH4ZD/bRenlf5T3UYSfpQ65+U1Dn1sQBwRzNPZciC7p3FhqcoBHQ==" saltValue="KqFNp1K4LaKFTCnXFA9m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572</v>
      </c>
      <c r="D34" s="1206"/>
      <c r="E34" s="1207"/>
      <c r="F34" s="32">
        <v>8.84</v>
      </c>
      <c r="G34" s="33">
        <v>7.85</v>
      </c>
      <c r="H34" s="33">
        <v>7.56</v>
      </c>
      <c r="I34" s="33">
        <v>6.83</v>
      </c>
      <c r="J34" s="34">
        <v>5.17</v>
      </c>
      <c r="K34" s="22"/>
      <c r="L34" s="22"/>
      <c r="M34" s="22"/>
      <c r="N34" s="22"/>
      <c r="O34" s="22"/>
      <c r="P34" s="22"/>
    </row>
    <row r="35" spans="1:16" ht="39" customHeight="1" x14ac:dyDescent="0.15">
      <c r="A35" s="22"/>
      <c r="B35" s="35"/>
      <c r="C35" s="1200" t="s">
        <v>573</v>
      </c>
      <c r="D35" s="1201"/>
      <c r="E35" s="1202"/>
      <c r="F35" s="36">
        <v>5.27</v>
      </c>
      <c r="G35" s="37">
        <v>3.9</v>
      </c>
      <c r="H35" s="37">
        <v>2.97</v>
      </c>
      <c r="I35" s="37">
        <v>4.3</v>
      </c>
      <c r="J35" s="38">
        <v>4.5199999999999996</v>
      </c>
      <c r="K35" s="22"/>
      <c r="L35" s="22"/>
      <c r="M35" s="22"/>
      <c r="N35" s="22"/>
      <c r="O35" s="22"/>
      <c r="P35" s="22"/>
    </row>
    <row r="36" spans="1:16" ht="39" customHeight="1" x14ac:dyDescent="0.15">
      <c r="A36" s="22"/>
      <c r="B36" s="35"/>
      <c r="C36" s="1200" t="s">
        <v>574</v>
      </c>
      <c r="D36" s="1201"/>
      <c r="E36" s="1202"/>
      <c r="F36" s="36">
        <v>1.62</v>
      </c>
      <c r="G36" s="37">
        <v>1.67</v>
      </c>
      <c r="H36" s="37">
        <v>1.67</v>
      </c>
      <c r="I36" s="37">
        <v>1.28</v>
      </c>
      <c r="J36" s="38">
        <v>2.0099999999999998</v>
      </c>
      <c r="K36" s="22"/>
      <c r="L36" s="22"/>
      <c r="M36" s="22"/>
      <c r="N36" s="22"/>
      <c r="O36" s="22"/>
      <c r="P36" s="22"/>
    </row>
    <row r="37" spans="1:16" ht="39" customHeight="1" x14ac:dyDescent="0.15">
      <c r="A37" s="22"/>
      <c r="B37" s="35"/>
      <c r="C37" s="1200" t="s">
        <v>575</v>
      </c>
      <c r="D37" s="1201"/>
      <c r="E37" s="1202"/>
      <c r="F37" s="36">
        <v>2.38</v>
      </c>
      <c r="G37" s="37">
        <v>2.12</v>
      </c>
      <c r="H37" s="37">
        <v>2.2599999999999998</v>
      </c>
      <c r="I37" s="37">
        <v>2.58</v>
      </c>
      <c r="J37" s="38">
        <v>0.62</v>
      </c>
      <c r="K37" s="22"/>
      <c r="L37" s="22"/>
      <c r="M37" s="22"/>
      <c r="N37" s="22"/>
      <c r="O37" s="22"/>
      <c r="P37" s="22"/>
    </row>
    <row r="38" spans="1:16" ht="39" customHeight="1" x14ac:dyDescent="0.15">
      <c r="A38" s="22"/>
      <c r="B38" s="35"/>
      <c r="C38" s="1200" t="s">
        <v>576</v>
      </c>
      <c r="D38" s="1201"/>
      <c r="E38" s="1202"/>
      <c r="F38" s="36">
        <v>0.14000000000000001</v>
      </c>
      <c r="G38" s="37">
        <v>0.24</v>
      </c>
      <c r="H38" s="37">
        <v>0.33</v>
      </c>
      <c r="I38" s="37">
        <v>0.39</v>
      </c>
      <c r="J38" s="38">
        <v>0.44</v>
      </c>
      <c r="K38" s="22"/>
      <c r="L38" s="22"/>
      <c r="M38" s="22"/>
      <c r="N38" s="22"/>
      <c r="O38" s="22"/>
      <c r="P38" s="22"/>
    </row>
    <row r="39" spans="1:16" ht="39" customHeight="1" x14ac:dyDescent="0.15">
      <c r="A39" s="22"/>
      <c r="B39" s="35"/>
      <c r="C39" s="1200" t="s">
        <v>577</v>
      </c>
      <c r="D39" s="1201"/>
      <c r="E39" s="1202"/>
      <c r="F39" s="36">
        <v>0.1</v>
      </c>
      <c r="G39" s="37">
        <v>0.12</v>
      </c>
      <c r="H39" s="37">
        <v>0.08</v>
      </c>
      <c r="I39" s="37">
        <v>0.14000000000000001</v>
      </c>
      <c r="J39" s="38">
        <v>0.15</v>
      </c>
      <c r="K39" s="22"/>
      <c r="L39" s="22"/>
      <c r="M39" s="22"/>
      <c r="N39" s="22"/>
      <c r="O39" s="22"/>
      <c r="P39" s="22"/>
    </row>
    <row r="40" spans="1:16" ht="39" customHeight="1" x14ac:dyDescent="0.15">
      <c r="A40" s="22"/>
      <c r="B40" s="35"/>
      <c r="C40" s="1200" t="s">
        <v>578</v>
      </c>
      <c r="D40" s="1201"/>
      <c r="E40" s="1202"/>
      <c r="F40" s="36">
        <v>0.16</v>
      </c>
      <c r="G40" s="37">
        <v>7.0000000000000007E-2</v>
      </c>
      <c r="H40" s="37">
        <v>0.08</v>
      </c>
      <c r="I40" s="37">
        <v>0.13</v>
      </c>
      <c r="J40" s="38">
        <v>0.14000000000000001</v>
      </c>
      <c r="K40" s="22"/>
      <c r="L40" s="22"/>
      <c r="M40" s="22"/>
      <c r="N40" s="22"/>
      <c r="O40" s="22"/>
      <c r="P40" s="22"/>
    </row>
    <row r="41" spans="1:16" ht="39" customHeight="1" x14ac:dyDescent="0.15">
      <c r="A41" s="22"/>
      <c r="B41" s="35"/>
      <c r="C41" s="1200" t="s">
        <v>579</v>
      </c>
      <c r="D41" s="1201"/>
      <c r="E41" s="1202"/>
      <c r="F41" s="36">
        <v>0</v>
      </c>
      <c r="G41" s="37">
        <v>0.05</v>
      </c>
      <c r="H41" s="37">
        <v>0.06</v>
      </c>
      <c r="I41" s="37">
        <v>0.06</v>
      </c>
      <c r="J41" s="38">
        <v>0.06</v>
      </c>
      <c r="K41" s="22"/>
      <c r="L41" s="22"/>
      <c r="M41" s="22"/>
      <c r="N41" s="22"/>
      <c r="O41" s="22"/>
      <c r="P41" s="22"/>
    </row>
    <row r="42" spans="1:16" ht="39" customHeight="1" x14ac:dyDescent="0.15">
      <c r="A42" s="22"/>
      <c r="B42" s="39"/>
      <c r="C42" s="1200" t="s">
        <v>580</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581</v>
      </c>
      <c r="D43" s="1204"/>
      <c r="E43" s="1205"/>
      <c r="F43" s="41">
        <v>0.1</v>
      </c>
      <c r="G43" s="42">
        <v>0.1</v>
      </c>
      <c r="H43" s="42">
        <v>0.15</v>
      </c>
      <c r="I43" s="42">
        <v>0.13</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3+i1VX0K2mHIRvwzq5zvf9AmGbHoyjSi0+pBOazKhIxxHNBGsU60ylRbs5PyCDVFsttAXWT3fyrkbf1l5y62A==" saltValue="PALLNZUdZuE1u9cXgkDM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election activeCell="K4" sqref="K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566</v>
      </c>
      <c r="L45" s="60">
        <v>609</v>
      </c>
      <c r="M45" s="60">
        <v>573</v>
      </c>
      <c r="N45" s="60">
        <v>543</v>
      </c>
      <c r="O45" s="61">
        <v>547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10"/>
      <c r="C48" s="1211"/>
      <c r="D48" s="62"/>
      <c r="E48" s="1216" t="s">
        <v>15</v>
      </c>
      <c r="F48" s="1216"/>
      <c r="G48" s="1216"/>
      <c r="H48" s="1216"/>
      <c r="I48" s="1216"/>
      <c r="J48" s="1217"/>
      <c r="K48" s="63">
        <v>306</v>
      </c>
      <c r="L48" s="64">
        <v>275</v>
      </c>
      <c r="M48" s="64">
        <v>284</v>
      </c>
      <c r="N48" s="64">
        <v>288</v>
      </c>
      <c r="O48" s="65">
        <v>298</v>
      </c>
      <c r="P48" s="48"/>
      <c r="Q48" s="48"/>
      <c r="R48" s="48"/>
      <c r="S48" s="48"/>
      <c r="T48" s="48"/>
      <c r="U48" s="48"/>
    </row>
    <row r="49" spans="1:21" ht="30.75" customHeight="1" x14ac:dyDescent="0.15">
      <c r="A49" s="48"/>
      <c r="B49" s="1210"/>
      <c r="C49" s="1211"/>
      <c r="D49" s="62"/>
      <c r="E49" s="1216" t="s">
        <v>16</v>
      </c>
      <c r="F49" s="1216"/>
      <c r="G49" s="1216"/>
      <c r="H49" s="1216"/>
      <c r="I49" s="1216"/>
      <c r="J49" s="1217"/>
      <c r="K49" s="63">
        <v>0</v>
      </c>
      <c r="L49" s="64">
        <v>0</v>
      </c>
      <c r="M49" s="64">
        <v>0</v>
      </c>
      <c r="N49" s="64">
        <v>31</v>
      </c>
      <c r="O49" s="65">
        <v>43</v>
      </c>
      <c r="P49" s="48"/>
      <c r="Q49" s="48"/>
      <c r="R49" s="48"/>
      <c r="S49" s="48"/>
      <c r="T49" s="48"/>
      <c r="U49" s="48"/>
    </row>
    <row r="50" spans="1:21" ht="30.75" customHeight="1" x14ac:dyDescent="0.15">
      <c r="A50" s="48"/>
      <c r="B50" s="1210"/>
      <c r="C50" s="1211"/>
      <c r="D50" s="62"/>
      <c r="E50" s="1216" t="s">
        <v>17</v>
      </c>
      <c r="F50" s="1216"/>
      <c r="G50" s="1216"/>
      <c r="H50" s="1216"/>
      <c r="I50" s="1216"/>
      <c r="J50" s="1217"/>
      <c r="K50" s="63">
        <v>15</v>
      </c>
      <c r="L50" s="64">
        <v>13</v>
      </c>
      <c r="M50" s="64">
        <v>8</v>
      </c>
      <c r="N50" s="64">
        <v>5</v>
      </c>
      <c r="O50" s="65">
        <v>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649</v>
      </c>
      <c r="L52" s="64">
        <v>680</v>
      </c>
      <c r="M52" s="64">
        <v>656</v>
      </c>
      <c r="N52" s="64">
        <v>631</v>
      </c>
      <c r="O52" s="65">
        <v>633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238</v>
      </c>
      <c r="L53" s="69">
        <v>217</v>
      </c>
      <c r="M53" s="69">
        <v>209</v>
      </c>
      <c r="N53" s="69">
        <v>236</v>
      </c>
      <c r="O53" s="70">
        <v>258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604</v>
      </c>
      <c r="L57" s="83" t="s">
        <v>604</v>
      </c>
      <c r="M57" s="83" t="s">
        <v>604</v>
      </c>
      <c r="N57" s="83" t="s">
        <v>604</v>
      </c>
      <c r="O57" s="84" t="s">
        <v>604</v>
      </c>
    </row>
    <row r="58" spans="1:21" ht="31.5" customHeight="1" thickBot="1" x14ac:dyDescent="0.2">
      <c r="B58" s="1226"/>
      <c r="C58" s="1227"/>
      <c r="D58" s="1231" t="s">
        <v>27</v>
      </c>
      <c r="E58" s="1232"/>
      <c r="F58" s="1232"/>
      <c r="G58" s="1232"/>
      <c r="H58" s="1232"/>
      <c r="I58" s="1232"/>
      <c r="J58" s="1233"/>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CT+8OgcJaLe6JjQkFDC+pBnFcmxdzUvZtVIlXalqX2hQ1mktGD9i14E7OKtrIPQWokaj42Y/pGPVDhRWncYQ==" saltValue="ApBwFAJaBUJZgtWI1hk3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34" t="s">
        <v>30</v>
      </c>
      <c r="C41" s="1235"/>
      <c r="D41" s="101"/>
      <c r="E41" s="1240" t="s">
        <v>31</v>
      </c>
      <c r="F41" s="1240"/>
      <c r="G41" s="1240"/>
      <c r="H41" s="1241"/>
      <c r="I41" s="102">
        <v>5222</v>
      </c>
      <c r="J41" s="103">
        <v>5195</v>
      </c>
      <c r="K41" s="103">
        <v>5216</v>
      </c>
      <c r="L41" s="103">
        <v>5245</v>
      </c>
      <c r="M41" s="104">
        <v>5311</v>
      </c>
    </row>
    <row r="42" spans="2:13" ht="27.75" customHeight="1" x14ac:dyDescent="0.15">
      <c r="B42" s="1236"/>
      <c r="C42" s="1237"/>
      <c r="D42" s="105"/>
      <c r="E42" s="1242" t="s">
        <v>32</v>
      </c>
      <c r="F42" s="1242"/>
      <c r="G42" s="1242"/>
      <c r="H42" s="1243"/>
      <c r="I42" s="106">
        <v>370</v>
      </c>
      <c r="J42" s="107">
        <v>497</v>
      </c>
      <c r="K42" s="107">
        <v>438</v>
      </c>
      <c r="L42" s="107">
        <v>477</v>
      </c>
      <c r="M42" s="108">
        <v>336</v>
      </c>
    </row>
    <row r="43" spans="2:13" ht="27.75" customHeight="1" x14ac:dyDescent="0.15">
      <c r="B43" s="1236"/>
      <c r="C43" s="1237"/>
      <c r="D43" s="105"/>
      <c r="E43" s="1242" t="s">
        <v>33</v>
      </c>
      <c r="F43" s="1242"/>
      <c r="G43" s="1242"/>
      <c r="H43" s="1243"/>
      <c r="I43" s="106">
        <v>2823</v>
      </c>
      <c r="J43" s="107">
        <v>2730</v>
      </c>
      <c r="K43" s="107">
        <v>2763</v>
      </c>
      <c r="L43" s="107">
        <v>2700</v>
      </c>
      <c r="M43" s="108">
        <v>2730</v>
      </c>
    </row>
    <row r="44" spans="2:13" ht="27.75" customHeight="1" x14ac:dyDescent="0.15">
      <c r="B44" s="1236"/>
      <c r="C44" s="1237"/>
      <c r="D44" s="105"/>
      <c r="E44" s="1242" t="s">
        <v>34</v>
      </c>
      <c r="F44" s="1242"/>
      <c r="G44" s="1242"/>
      <c r="H44" s="1243"/>
      <c r="I44" s="106">
        <v>7</v>
      </c>
      <c r="J44" s="107">
        <v>7</v>
      </c>
      <c r="K44" s="107">
        <v>16</v>
      </c>
      <c r="L44" s="107">
        <v>72</v>
      </c>
      <c r="M44" s="108">
        <v>74</v>
      </c>
    </row>
    <row r="45" spans="2:13" ht="27.75" customHeight="1" x14ac:dyDescent="0.15">
      <c r="B45" s="1236"/>
      <c r="C45" s="1237"/>
      <c r="D45" s="105"/>
      <c r="E45" s="1242" t="s">
        <v>35</v>
      </c>
      <c r="F45" s="1242"/>
      <c r="G45" s="1242"/>
      <c r="H45" s="1243"/>
      <c r="I45" s="106">
        <v>1033</v>
      </c>
      <c r="J45" s="107">
        <v>1003</v>
      </c>
      <c r="K45" s="107">
        <v>1010</v>
      </c>
      <c r="L45" s="107">
        <v>958</v>
      </c>
      <c r="M45" s="108">
        <v>944</v>
      </c>
    </row>
    <row r="46" spans="2:13" ht="27.75" customHeight="1" x14ac:dyDescent="0.15">
      <c r="B46" s="1236"/>
      <c r="C46" s="1237"/>
      <c r="D46" s="109"/>
      <c r="E46" s="1242" t="s">
        <v>36</v>
      </c>
      <c r="F46" s="1242"/>
      <c r="G46" s="1242"/>
      <c r="H46" s="1243"/>
      <c r="I46" s="106" t="s">
        <v>522</v>
      </c>
      <c r="J46" s="107" t="s">
        <v>522</v>
      </c>
      <c r="K46" s="107" t="s">
        <v>522</v>
      </c>
      <c r="L46" s="107" t="s">
        <v>522</v>
      </c>
      <c r="M46" s="108" t="s">
        <v>522</v>
      </c>
    </row>
    <row r="47" spans="2:13" ht="27.75" customHeight="1" x14ac:dyDescent="0.15">
      <c r="B47" s="1236"/>
      <c r="C47" s="1237"/>
      <c r="D47" s="110"/>
      <c r="E47" s="1244" t="s">
        <v>37</v>
      </c>
      <c r="F47" s="1245"/>
      <c r="G47" s="1245"/>
      <c r="H47" s="1246"/>
      <c r="I47" s="106" t="s">
        <v>522</v>
      </c>
      <c r="J47" s="107" t="s">
        <v>522</v>
      </c>
      <c r="K47" s="107" t="s">
        <v>522</v>
      </c>
      <c r="L47" s="107" t="s">
        <v>522</v>
      </c>
      <c r="M47" s="108" t="s">
        <v>522</v>
      </c>
    </row>
    <row r="48" spans="2:13" ht="27.75" customHeight="1" x14ac:dyDescent="0.15">
      <c r="B48" s="1236"/>
      <c r="C48" s="1237"/>
      <c r="D48" s="105"/>
      <c r="E48" s="1242" t="s">
        <v>38</v>
      </c>
      <c r="F48" s="1242"/>
      <c r="G48" s="1242"/>
      <c r="H48" s="1243"/>
      <c r="I48" s="106" t="s">
        <v>522</v>
      </c>
      <c r="J48" s="107" t="s">
        <v>522</v>
      </c>
      <c r="K48" s="107" t="s">
        <v>522</v>
      </c>
      <c r="L48" s="107" t="s">
        <v>522</v>
      </c>
      <c r="M48" s="108" t="s">
        <v>522</v>
      </c>
    </row>
    <row r="49" spans="2:13" ht="27.75" customHeight="1" x14ac:dyDescent="0.15">
      <c r="B49" s="1238"/>
      <c r="C49" s="1239"/>
      <c r="D49" s="105"/>
      <c r="E49" s="1242" t="s">
        <v>39</v>
      </c>
      <c r="F49" s="1242"/>
      <c r="G49" s="1242"/>
      <c r="H49" s="1243"/>
      <c r="I49" s="106" t="s">
        <v>522</v>
      </c>
      <c r="J49" s="107" t="s">
        <v>522</v>
      </c>
      <c r="K49" s="107" t="s">
        <v>522</v>
      </c>
      <c r="L49" s="107" t="s">
        <v>522</v>
      </c>
      <c r="M49" s="108" t="s">
        <v>522</v>
      </c>
    </row>
    <row r="50" spans="2:13" ht="27.75" customHeight="1" x14ac:dyDescent="0.15">
      <c r="B50" s="1247" t="s">
        <v>40</v>
      </c>
      <c r="C50" s="1248"/>
      <c r="D50" s="111"/>
      <c r="E50" s="1242" t="s">
        <v>41</v>
      </c>
      <c r="F50" s="1242"/>
      <c r="G50" s="1242"/>
      <c r="H50" s="1243"/>
      <c r="I50" s="106">
        <v>1855</v>
      </c>
      <c r="J50" s="107">
        <v>2064</v>
      </c>
      <c r="K50" s="107">
        <v>2032</v>
      </c>
      <c r="L50" s="107">
        <v>1828</v>
      </c>
      <c r="M50" s="108">
        <v>1714</v>
      </c>
    </row>
    <row r="51" spans="2:13" ht="27.75" customHeight="1" x14ac:dyDescent="0.15">
      <c r="B51" s="1236"/>
      <c r="C51" s="1237"/>
      <c r="D51" s="105"/>
      <c r="E51" s="1242" t="s">
        <v>42</v>
      </c>
      <c r="F51" s="1242"/>
      <c r="G51" s="1242"/>
      <c r="H51" s="1243"/>
      <c r="I51" s="106">
        <v>73</v>
      </c>
      <c r="J51" s="107">
        <v>73</v>
      </c>
      <c r="K51" s="107">
        <v>60</v>
      </c>
      <c r="L51" s="107">
        <v>59</v>
      </c>
      <c r="M51" s="108">
        <v>83</v>
      </c>
    </row>
    <row r="52" spans="2:13" ht="27.75" customHeight="1" x14ac:dyDescent="0.15">
      <c r="B52" s="1238"/>
      <c r="C52" s="1239"/>
      <c r="D52" s="105"/>
      <c r="E52" s="1242" t="s">
        <v>43</v>
      </c>
      <c r="F52" s="1242"/>
      <c r="G52" s="1242"/>
      <c r="H52" s="1243"/>
      <c r="I52" s="106">
        <v>6773</v>
      </c>
      <c r="J52" s="107">
        <v>6671</v>
      </c>
      <c r="K52" s="107">
        <v>6515</v>
      </c>
      <c r="L52" s="107">
        <v>6469</v>
      </c>
      <c r="M52" s="108">
        <v>6416</v>
      </c>
    </row>
    <row r="53" spans="2:13" ht="27.75" customHeight="1" thickBot="1" x14ac:dyDescent="0.2">
      <c r="B53" s="1249" t="s">
        <v>21</v>
      </c>
      <c r="C53" s="1250"/>
      <c r="D53" s="112"/>
      <c r="E53" s="1251" t="s">
        <v>44</v>
      </c>
      <c r="F53" s="1251"/>
      <c r="G53" s="1251"/>
      <c r="H53" s="1252"/>
      <c r="I53" s="113">
        <v>755</v>
      </c>
      <c r="J53" s="114">
        <v>624</v>
      </c>
      <c r="K53" s="114">
        <v>836</v>
      </c>
      <c r="L53" s="114">
        <v>1097</v>
      </c>
      <c r="M53" s="115">
        <v>1183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imUxly0zFvgRkt4ExtBplaHB7MdINyDW420VwY7WMvVZGH8Zgne4OdcSiZGiCu94yvjiCboMylPyT6oPLDgw==" saltValue="STYtHlHMHoOKryCF3/aK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47</v>
      </c>
      <c r="D55" s="1261"/>
      <c r="E55" s="1262"/>
      <c r="F55" s="127">
        <v>798</v>
      </c>
      <c r="G55" s="127">
        <v>709</v>
      </c>
      <c r="H55" s="128">
        <v>669</v>
      </c>
    </row>
    <row r="56" spans="2:8" ht="52.5" customHeight="1" x14ac:dyDescent="0.15">
      <c r="B56" s="129"/>
      <c r="C56" s="1263" t="s">
        <v>48</v>
      </c>
      <c r="D56" s="1263"/>
      <c r="E56" s="1264"/>
      <c r="F56" s="130">
        <v>16</v>
      </c>
      <c r="G56" s="130">
        <v>16</v>
      </c>
      <c r="H56" s="131">
        <v>16</v>
      </c>
    </row>
    <row r="57" spans="2:8" ht="53.25" customHeight="1" x14ac:dyDescent="0.15">
      <c r="B57" s="129"/>
      <c r="C57" s="1265" t="s">
        <v>49</v>
      </c>
      <c r="D57" s="1265"/>
      <c r="E57" s="1266"/>
      <c r="F57" s="132">
        <v>922</v>
      </c>
      <c r="G57" s="132">
        <v>758</v>
      </c>
      <c r="H57" s="133">
        <v>689</v>
      </c>
    </row>
    <row r="58" spans="2:8" ht="45.75" customHeight="1" x14ac:dyDescent="0.15">
      <c r="B58" s="134"/>
      <c r="C58" s="1253" t="s">
        <v>599</v>
      </c>
      <c r="D58" s="1254"/>
      <c r="E58" s="1255"/>
      <c r="F58" s="135">
        <v>226</v>
      </c>
      <c r="G58" s="135">
        <v>223</v>
      </c>
      <c r="H58" s="136">
        <v>172</v>
      </c>
    </row>
    <row r="59" spans="2:8" ht="45.75" customHeight="1" x14ac:dyDescent="0.15">
      <c r="B59" s="134"/>
      <c r="C59" s="1253" t="s">
        <v>600</v>
      </c>
      <c r="D59" s="1254"/>
      <c r="E59" s="1255"/>
      <c r="F59" s="135">
        <v>146</v>
      </c>
      <c r="G59" s="135">
        <v>127</v>
      </c>
      <c r="H59" s="136">
        <v>119</v>
      </c>
    </row>
    <row r="60" spans="2:8" ht="45.75" customHeight="1" x14ac:dyDescent="0.15">
      <c r="B60" s="134"/>
      <c r="C60" s="1253" t="s">
        <v>601</v>
      </c>
      <c r="D60" s="1254"/>
      <c r="E60" s="1255"/>
      <c r="F60" s="135">
        <v>94</v>
      </c>
      <c r="G60" s="135">
        <v>94</v>
      </c>
      <c r="H60" s="136">
        <v>89</v>
      </c>
    </row>
    <row r="61" spans="2:8" ht="45.75" customHeight="1" x14ac:dyDescent="0.15">
      <c r="B61" s="134"/>
      <c r="C61" s="1253" t="s">
        <v>602</v>
      </c>
      <c r="D61" s="1254"/>
      <c r="E61" s="1255"/>
      <c r="F61" s="135">
        <v>92</v>
      </c>
      <c r="G61" s="135">
        <v>85</v>
      </c>
      <c r="H61" s="136">
        <v>85</v>
      </c>
    </row>
    <row r="62" spans="2:8" ht="45.75" customHeight="1" thickBot="1" x14ac:dyDescent="0.2">
      <c r="B62" s="137"/>
      <c r="C62" s="1256" t="s">
        <v>603</v>
      </c>
      <c r="D62" s="1257"/>
      <c r="E62" s="1258"/>
      <c r="F62" s="138">
        <v>81</v>
      </c>
      <c r="G62" s="138">
        <v>56</v>
      </c>
      <c r="H62" s="139">
        <v>81</v>
      </c>
    </row>
    <row r="63" spans="2:8" ht="52.5" customHeight="1" thickBot="1" x14ac:dyDescent="0.2">
      <c r="B63" s="140"/>
      <c r="C63" s="1259" t="s">
        <v>50</v>
      </c>
      <c r="D63" s="1259"/>
      <c r="E63" s="1260"/>
      <c r="F63" s="141">
        <v>1736</v>
      </c>
      <c r="G63" s="141">
        <v>1483</v>
      </c>
      <c r="H63" s="142">
        <v>1374</v>
      </c>
    </row>
    <row r="64" spans="2:8" ht="15" customHeight="1" x14ac:dyDescent="0.15"/>
    <row r="65" ht="0" hidden="1" customHeight="1" x14ac:dyDescent="0.15"/>
    <row r="66" ht="0" hidden="1" customHeight="1" x14ac:dyDescent="0.15"/>
  </sheetData>
  <sheetProtection algorithmName="SHA-512" hashValue="eX3w+tMeNBOQ0k/p8oiePDritZUToTqhB6HYrAd97njpP3h/WWAC/XwyuGEiP+JEDs8BysIJNHTCNP0Dd/MnLQ==" saltValue="8FeWz2JWF1xDMgPGQxru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76461</v>
      </c>
      <c r="E3" s="161"/>
      <c r="F3" s="162">
        <v>175675</v>
      </c>
      <c r="G3" s="163"/>
      <c r="H3" s="164"/>
    </row>
    <row r="4" spans="1:8" x14ac:dyDescent="0.15">
      <c r="A4" s="165"/>
      <c r="B4" s="166"/>
      <c r="C4" s="167"/>
      <c r="D4" s="168">
        <v>58329</v>
      </c>
      <c r="E4" s="169"/>
      <c r="F4" s="170">
        <v>87698</v>
      </c>
      <c r="G4" s="171"/>
      <c r="H4" s="172"/>
    </row>
    <row r="5" spans="1:8" x14ac:dyDescent="0.15">
      <c r="A5" s="153" t="s">
        <v>556</v>
      </c>
      <c r="B5" s="158"/>
      <c r="C5" s="159"/>
      <c r="D5" s="160">
        <v>125149</v>
      </c>
      <c r="E5" s="161"/>
      <c r="F5" s="162">
        <v>162193</v>
      </c>
      <c r="G5" s="163"/>
      <c r="H5" s="164"/>
    </row>
    <row r="6" spans="1:8" x14ac:dyDescent="0.15">
      <c r="A6" s="165"/>
      <c r="B6" s="166"/>
      <c r="C6" s="167"/>
      <c r="D6" s="168">
        <v>101952</v>
      </c>
      <c r="E6" s="169"/>
      <c r="F6" s="170">
        <v>79985</v>
      </c>
      <c r="G6" s="171"/>
      <c r="H6" s="172"/>
    </row>
    <row r="7" spans="1:8" x14ac:dyDescent="0.15">
      <c r="A7" s="153" t="s">
        <v>557</v>
      </c>
      <c r="B7" s="158"/>
      <c r="C7" s="159"/>
      <c r="D7" s="160">
        <v>121635</v>
      </c>
      <c r="E7" s="161"/>
      <c r="F7" s="162">
        <v>138651</v>
      </c>
      <c r="G7" s="163"/>
      <c r="H7" s="164"/>
    </row>
    <row r="8" spans="1:8" x14ac:dyDescent="0.15">
      <c r="A8" s="165"/>
      <c r="B8" s="166"/>
      <c r="C8" s="167"/>
      <c r="D8" s="168">
        <v>66506</v>
      </c>
      <c r="E8" s="169"/>
      <c r="F8" s="170">
        <v>71211</v>
      </c>
      <c r="G8" s="171"/>
      <c r="H8" s="172"/>
    </row>
    <row r="9" spans="1:8" x14ac:dyDescent="0.15">
      <c r="A9" s="153" t="s">
        <v>558</v>
      </c>
      <c r="B9" s="158"/>
      <c r="C9" s="159"/>
      <c r="D9" s="160">
        <v>127241</v>
      </c>
      <c r="E9" s="161"/>
      <c r="F9" s="162">
        <v>122882</v>
      </c>
      <c r="G9" s="163"/>
      <c r="H9" s="164"/>
    </row>
    <row r="10" spans="1:8" x14ac:dyDescent="0.15">
      <c r="A10" s="165"/>
      <c r="B10" s="166"/>
      <c r="C10" s="167"/>
      <c r="D10" s="168">
        <v>91705</v>
      </c>
      <c r="E10" s="169"/>
      <c r="F10" s="170">
        <v>65785</v>
      </c>
      <c r="G10" s="171"/>
      <c r="H10" s="172"/>
    </row>
    <row r="11" spans="1:8" x14ac:dyDescent="0.15">
      <c r="A11" s="153" t="s">
        <v>559</v>
      </c>
      <c r="B11" s="158"/>
      <c r="C11" s="159"/>
      <c r="D11" s="160">
        <v>121148</v>
      </c>
      <c r="E11" s="161"/>
      <c r="F11" s="162">
        <v>114790</v>
      </c>
      <c r="G11" s="163"/>
      <c r="H11" s="164"/>
    </row>
    <row r="12" spans="1:8" x14ac:dyDescent="0.15">
      <c r="A12" s="165"/>
      <c r="B12" s="166"/>
      <c r="C12" s="173"/>
      <c r="D12" s="168">
        <v>63366</v>
      </c>
      <c r="E12" s="169"/>
      <c r="F12" s="170">
        <v>55601</v>
      </c>
      <c r="G12" s="171"/>
      <c r="H12" s="172"/>
    </row>
    <row r="13" spans="1:8" x14ac:dyDescent="0.15">
      <c r="A13" s="153"/>
      <c r="B13" s="158"/>
      <c r="C13" s="174"/>
      <c r="D13" s="175">
        <v>114327</v>
      </c>
      <c r="E13" s="176"/>
      <c r="F13" s="177">
        <v>142838</v>
      </c>
      <c r="G13" s="178"/>
      <c r="H13" s="164"/>
    </row>
    <row r="14" spans="1:8" x14ac:dyDescent="0.15">
      <c r="A14" s="165"/>
      <c r="B14" s="166"/>
      <c r="C14" s="167"/>
      <c r="D14" s="168">
        <v>76372</v>
      </c>
      <c r="E14" s="169"/>
      <c r="F14" s="170">
        <v>72056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5.27</v>
      </c>
      <c r="C19" s="179">
        <f>ROUND(VALUE(SUBSTITUTE(実質収支比率等に係る経年分析!G$48,"▲","-")),2)</f>
        <v>3.91</v>
      </c>
      <c r="D19" s="179">
        <f>ROUND(VALUE(SUBSTITUTE(実質収支比率等に係る経年分析!H$48,"▲","-")),2)</f>
        <v>2.98</v>
      </c>
      <c r="E19" s="179">
        <f>ROUND(VALUE(SUBSTITUTE(実質収支比率等に係る経年分析!I$48,"▲","-")),2)</f>
        <v>4.3</v>
      </c>
      <c r="F19" s="179">
        <f>ROUND(VALUE(SUBSTITUTE(実質収支比率等に係る経年分析!J$48,"▲","-")),2)</f>
        <v>4.5199999999999996</v>
      </c>
    </row>
    <row r="20" spans="1:11" x14ac:dyDescent="0.15">
      <c r="A20" s="179" t="s">
        <v>54</v>
      </c>
      <c r="B20" s="179">
        <f>ROUND(VALUE(SUBSTITUTE(実質収支比率等に係る経年分析!F$47,"▲","-")),2)</f>
        <v>22.57</v>
      </c>
      <c r="C20" s="179">
        <f>ROUND(VALUE(SUBSTITUTE(実質収支比率等に係る経年分析!G$47,"▲","-")),2)</f>
        <v>23.66</v>
      </c>
      <c r="D20" s="179">
        <f>ROUND(VALUE(SUBSTITUTE(実質収支比率等に係る経年分析!H$47,"▲","-")),2)</f>
        <v>24.85</v>
      </c>
      <c r="E20" s="179">
        <f>ROUND(VALUE(SUBSTITUTE(実質収支比率等に係る経年分析!I$47,"▲","-")),2)</f>
        <v>23.25</v>
      </c>
      <c r="F20" s="179">
        <f>ROUND(VALUE(SUBSTITUTE(実質収支比率等に係る経年分析!J$47,"▲","-")),2)</f>
        <v>21.57</v>
      </c>
    </row>
    <row r="21" spans="1:11" x14ac:dyDescent="0.15">
      <c r="A21" s="179" t="s">
        <v>55</v>
      </c>
      <c r="B21" s="179">
        <f>IF(ISNUMBER(VALUE(SUBSTITUTE(実質収支比率等に係る経年分析!F$49,"▲","-"))),ROUND(VALUE(SUBSTITUTE(実質収支比率等に係る経年分析!F$49,"▲","-")),2),NA())</f>
        <v>1.26</v>
      </c>
      <c r="C21" s="179">
        <f>IF(ISNUMBER(VALUE(SUBSTITUTE(実質収支比率等に係る経年分析!G$49,"▲","-"))),ROUND(VALUE(SUBSTITUTE(実質収支比率等に係る経年分析!G$49,"▲","-")),2),NA())</f>
        <v>1.26</v>
      </c>
      <c r="D21" s="179">
        <f>IF(ISNUMBER(VALUE(SUBSTITUTE(実質収支比率等に係る経年分析!H$49,"▲","-"))),ROUND(VALUE(SUBSTITUTE(実質収支比率等に係る経年分析!H$49,"▲","-")),2),NA())</f>
        <v>-1.1100000000000001</v>
      </c>
      <c r="E21" s="179">
        <f>IF(ISNUMBER(VALUE(SUBSTITUTE(実質収支比率等に係る経年分析!I$49,"▲","-"))),ROUND(VALUE(SUBSTITUTE(実質収支比率等に係る経年分析!I$49,"▲","-")),2),NA())</f>
        <v>-1.74</v>
      </c>
      <c r="F21" s="179">
        <f>IF(ISNUMBER(VALUE(SUBSTITUTE(実質収支比率等に係る経年分析!J$49,"▲","-"))),ROUND(VALUE(SUBSTITUTE(実質収支比率等に係る経年分析!J$49,"▲","-")),2),NA())</f>
        <v>-0.98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宅地等造成特別会計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2.2599999999999998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0.62</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2.0099999999999998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4.5199999999999996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649</v>
      </c>
      <c r="E42" s="181"/>
      <c r="F42" s="181"/>
      <c r="G42" s="181">
        <f>'実質公債費比率（分子）の構造'!L$52</f>
        <v>680</v>
      </c>
      <c r="H42" s="181"/>
      <c r="I42" s="181"/>
      <c r="J42" s="181">
        <f>'実質公債費比率（分子）の構造'!M$52</f>
        <v>656</v>
      </c>
      <c r="K42" s="181"/>
      <c r="L42" s="181"/>
      <c r="M42" s="181">
        <f>'実質公債費比率（分子）の構造'!N$52</f>
        <v>631</v>
      </c>
      <c r="N42" s="181"/>
      <c r="O42" s="181"/>
      <c r="P42" s="181">
        <f>'実質公債費比率（分子）の構造'!O$52</f>
        <v>633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v>
      </c>
      <c r="C44" s="181"/>
      <c r="D44" s="181"/>
      <c r="E44" s="181">
        <f>'実質公債費比率（分子）の構造'!L$50</f>
        <v>13</v>
      </c>
      <c r="F44" s="181"/>
      <c r="G44" s="181"/>
      <c r="H44" s="181">
        <f>'実質公債費比率（分子）の構造'!M$50</f>
        <v>8</v>
      </c>
      <c r="I44" s="181"/>
      <c r="J44" s="181"/>
      <c r="K44" s="181">
        <f>'実質公債費比率（分子）の構造'!N$50</f>
        <v>5</v>
      </c>
      <c r="L44" s="181"/>
      <c r="M44" s="181"/>
      <c r="N44" s="181">
        <f>'実質公債費比率（分子）の構造'!O$50</f>
        <v>3</v>
      </c>
      <c r="O44" s="181"/>
      <c r="P44" s="181"/>
    </row>
    <row r="45" spans="1:16" x14ac:dyDescent="0.15">
      <c r="A45" s="181" t="s">
        <v>65</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31</v>
      </c>
      <c r="L45" s="181"/>
      <c r="M45" s="181"/>
      <c r="N45" s="181">
        <f>'実質公債費比率（分子）の構造'!O$49</f>
        <v>43</v>
      </c>
      <c r="O45" s="181"/>
      <c r="P45" s="181"/>
    </row>
    <row r="46" spans="1:16" x14ac:dyDescent="0.15">
      <c r="A46" s="181" t="s">
        <v>66</v>
      </c>
      <c r="B46" s="181">
        <f>'実質公債費比率（分子）の構造'!K$48</f>
        <v>306</v>
      </c>
      <c r="C46" s="181"/>
      <c r="D46" s="181"/>
      <c r="E46" s="181">
        <f>'実質公債費比率（分子）の構造'!L$48</f>
        <v>275</v>
      </c>
      <c r="F46" s="181"/>
      <c r="G46" s="181"/>
      <c r="H46" s="181">
        <f>'実質公債費比率（分子）の構造'!M$48</f>
        <v>284</v>
      </c>
      <c r="I46" s="181"/>
      <c r="J46" s="181"/>
      <c r="K46" s="181">
        <f>'実質公債費比率（分子）の構造'!N$48</f>
        <v>288</v>
      </c>
      <c r="L46" s="181"/>
      <c r="M46" s="181"/>
      <c r="N46" s="181">
        <f>'実質公債費比率（分子）の構造'!O$48</f>
        <v>298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566</v>
      </c>
      <c r="C49" s="181"/>
      <c r="D49" s="181"/>
      <c r="E49" s="181">
        <f>'実質公債費比率（分子）の構造'!L$45</f>
        <v>609</v>
      </c>
      <c r="F49" s="181"/>
      <c r="G49" s="181"/>
      <c r="H49" s="181">
        <f>'実質公債費比率（分子）の構造'!M$45</f>
        <v>573</v>
      </c>
      <c r="I49" s="181"/>
      <c r="J49" s="181"/>
      <c r="K49" s="181">
        <f>'実質公債費比率（分子）の構造'!N$45</f>
        <v>543</v>
      </c>
      <c r="L49" s="181"/>
      <c r="M49" s="181"/>
      <c r="N49" s="181">
        <f>'実質公債費比率（分子）の構造'!O$45</f>
        <v>547</v>
      </c>
      <c r="O49" s="181"/>
      <c r="P49" s="181"/>
    </row>
    <row r="50" spans="1:16" x14ac:dyDescent="0.15">
      <c r="A50" s="181" t="s">
        <v>70</v>
      </c>
      <c r="B50" s="181" t="e">
        <f>NA()</f>
        <v>#N/A</v>
      </c>
      <c r="C50" s="181">
        <f>IF(ISNUMBER('実質公債費比率（分子）の構造'!K$53),'実質公債費比率（分子）の構造'!K$53,NA())</f>
        <v>238</v>
      </c>
      <c r="D50" s="181" t="e">
        <f>NA()</f>
        <v>#N/A</v>
      </c>
      <c r="E50" s="181" t="e">
        <f>NA()</f>
        <v>#N/A</v>
      </c>
      <c r="F50" s="181">
        <f>IF(ISNUMBER('実質公債費比率（分子）の構造'!L$53),'実質公債費比率（分子）の構造'!L$53,NA())</f>
        <v>217</v>
      </c>
      <c r="G50" s="181" t="e">
        <f>NA()</f>
        <v>#N/A</v>
      </c>
      <c r="H50" s="181" t="e">
        <f>NA()</f>
        <v>#N/A</v>
      </c>
      <c r="I50" s="181">
        <f>IF(ISNUMBER('実質公債費比率（分子）の構造'!M$53),'実質公債費比率（分子）の構造'!M$53,NA())</f>
        <v>209</v>
      </c>
      <c r="J50" s="181" t="e">
        <f>NA()</f>
        <v>#N/A</v>
      </c>
      <c r="K50" s="181" t="e">
        <f>NA()</f>
        <v>#N/A</v>
      </c>
      <c r="L50" s="181">
        <f>IF(ISNUMBER('実質公債費比率（分子）の構造'!N$53),'実質公債費比率（分子）の構造'!N$53,NA())</f>
        <v>236</v>
      </c>
      <c r="M50" s="181" t="e">
        <f>NA()</f>
        <v>#N/A</v>
      </c>
      <c r="N50" s="181" t="e">
        <f>NA()</f>
        <v>#N/A</v>
      </c>
      <c r="O50" s="181">
        <f>IF(ISNUMBER('実質公債費比率（分子）の構造'!O$53),'実質公債費比率（分子）の構造'!O$53,NA())</f>
        <v>258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6773</v>
      </c>
      <c r="E56" s="180"/>
      <c r="F56" s="180"/>
      <c r="G56" s="180">
        <f>'将来負担比率（分子）の構造'!J$52</f>
        <v>6671</v>
      </c>
      <c r="H56" s="180"/>
      <c r="I56" s="180"/>
      <c r="J56" s="180">
        <f>'将来負担比率（分子）の構造'!K$52</f>
        <v>6515</v>
      </c>
      <c r="K56" s="180"/>
      <c r="L56" s="180"/>
      <c r="M56" s="180">
        <f>'将来負担比率（分子）の構造'!L$52</f>
        <v>6469</v>
      </c>
      <c r="N56" s="180"/>
      <c r="O56" s="180"/>
      <c r="P56" s="180">
        <f>'将来負担比率（分子）の構造'!M$52</f>
        <v>6416</v>
      </c>
    </row>
    <row r="57" spans="1:16" x14ac:dyDescent="0.15">
      <c r="A57" s="180" t="s">
        <v>42</v>
      </c>
      <c r="B57" s="180"/>
      <c r="C57" s="180"/>
      <c r="D57" s="180">
        <f>'将来負担比率（分子）の構造'!I$51</f>
        <v>73</v>
      </c>
      <c r="E57" s="180"/>
      <c r="F57" s="180"/>
      <c r="G57" s="180">
        <f>'将来負担比率（分子）の構造'!J$51</f>
        <v>73</v>
      </c>
      <c r="H57" s="180"/>
      <c r="I57" s="180"/>
      <c r="J57" s="180">
        <f>'将来負担比率（分子）の構造'!K$51</f>
        <v>60</v>
      </c>
      <c r="K57" s="180"/>
      <c r="L57" s="180"/>
      <c r="M57" s="180">
        <f>'将来負担比率（分子）の構造'!L$51</f>
        <v>59</v>
      </c>
      <c r="N57" s="180"/>
      <c r="O57" s="180"/>
      <c r="P57" s="180">
        <f>'将来負担比率（分子）の構造'!M$51</f>
        <v>83</v>
      </c>
    </row>
    <row r="58" spans="1:16" x14ac:dyDescent="0.15">
      <c r="A58" s="180" t="s">
        <v>41</v>
      </c>
      <c r="B58" s="180"/>
      <c r="C58" s="180"/>
      <c r="D58" s="180">
        <f>'将来負担比率（分子）の構造'!I$50</f>
        <v>1855</v>
      </c>
      <c r="E58" s="180"/>
      <c r="F58" s="180"/>
      <c r="G58" s="180">
        <f>'将来負担比率（分子）の構造'!J$50</f>
        <v>2064</v>
      </c>
      <c r="H58" s="180"/>
      <c r="I58" s="180"/>
      <c r="J58" s="180">
        <f>'将来負担比率（分子）の構造'!K$50</f>
        <v>2032</v>
      </c>
      <c r="K58" s="180"/>
      <c r="L58" s="180"/>
      <c r="M58" s="180">
        <f>'将来負担比率（分子）の構造'!L$50</f>
        <v>1828</v>
      </c>
      <c r="N58" s="180"/>
      <c r="O58" s="180"/>
      <c r="P58" s="180">
        <f>'将来負担比率（分子）の構造'!M$50</f>
        <v>1714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1033</v>
      </c>
      <c r="C62" s="180"/>
      <c r="D62" s="180"/>
      <c r="E62" s="180">
        <f>'将来負担比率（分子）の構造'!J$45</f>
        <v>1003</v>
      </c>
      <c r="F62" s="180"/>
      <c r="G62" s="180"/>
      <c r="H62" s="180">
        <f>'将来負担比率（分子）の構造'!K$45</f>
        <v>1010</v>
      </c>
      <c r="I62" s="180"/>
      <c r="J62" s="180"/>
      <c r="K62" s="180">
        <f>'将来負担比率（分子）の構造'!L$45</f>
        <v>958</v>
      </c>
      <c r="L62" s="180"/>
      <c r="M62" s="180"/>
      <c r="N62" s="180">
        <f>'将来負担比率（分子）の構造'!M$45</f>
        <v>944</v>
      </c>
      <c r="O62" s="180"/>
      <c r="P62" s="180"/>
    </row>
    <row r="63" spans="1:16" x14ac:dyDescent="0.15">
      <c r="A63" s="180" t="s">
        <v>34</v>
      </c>
      <c r="B63" s="180">
        <f>'将来負担比率（分子）の構造'!I$44</f>
        <v>7</v>
      </c>
      <c r="C63" s="180"/>
      <c r="D63" s="180"/>
      <c r="E63" s="180">
        <f>'将来負担比率（分子）の構造'!J$44</f>
        <v>7</v>
      </c>
      <c r="F63" s="180"/>
      <c r="G63" s="180"/>
      <c r="H63" s="180">
        <f>'将来負担比率（分子）の構造'!K$44</f>
        <v>16</v>
      </c>
      <c r="I63" s="180"/>
      <c r="J63" s="180"/>
      <c r="K63" s="180">
        <f>'将来負担比率（分子）の構造'!L$44</f>
        <v>72</v>
      </c>
      <c r="L63" s="180"/>
      <c r="M63" s="180"/>
      <c r="N63" s="180">
        <f>'将来負担比率（分子）の構造'!M$44</f>
        <v>74</v>
      </c>
      <c r="O63" s="180"/>
      <c r="P63" s="180"/>
    </row>
    <row r="64" spans="1:16" x14ac:dyDescent="0.15">
      <c r="A64" s="180" t="s">
        <v>33</v>
      </c>
      <c r="B64" s="180">
        <f>'将来負担比率（分子）の構造'!I$43</f>
        <v>2823</v>
      </c>
      <c r="C64" s="180"/>
      <c r="D64" s="180"/>
      <c r="E64" s="180">
        <f>'将来負担比率（分子）の構造'!J$43</f>
        <v>2730</v>
      </c>
      <c r="F64" s="180"/>
      <c r="G64" s="180"/>
      <c r="H64" s="180">
        <f>'将来負担比率（分子）の構造'!K$43</f>
        <v>2763</v>
      </c>
      <c r="I64" s="180"/>
      <c r="J64" s="180"/>
      <c r="K64" s="180">
        <f>'将来負担比率（分子）の構造'!L$43</f>
        <v>2700</v>
      </c>
      <c r="L64" s="180"/>
      <c r="M64" s="180"/>
      <c r="N64" s="180">
        <f>'将来負担比率（分子）の構造'!M$43</f>
        <v>2730</v>
      </c>
      <c r="O64" s="180"/>
      <c r="P64" s="180"/>
    </row>
    <row r="65" spans="1:16" x14ac:dyDescent="0.15">
      <c r="A65" s="180" t="s">
        <v>32</v>
      </c>
      <c r="B65" s="180">
        <f>'将来負担比率（分子）の構造'!I$42</f>
        <v>370</v>
      </c>
      <c r="C65" s="180"/>
      <c r="D65" s="180"/>
      <c r="E65" s="180">
        <f>'将来負担比率（分子）の構造'!J$42</f>
        <v>497</v>
      </c>
      <c r="F65" s="180"/>
      <c r="G65" s="180"/>
      <c r="H65" s="180">
        <f>'将来負担比率（分子）の構造'!K$42</f>
        <v>438</v>
      </c>
      <c r="I65" s="180"/>
      <c r="J65" s="180"/>
      <c r="K65" s="180">
        <f>'将来負担比率（分子）の構造'!L$42</f>
        <v>477</v>
      </c>
      <c r="L65" s="180"/>
      <c r="M65" s="180"/>
      <c r="N65" s="180">
        <f>'将来負担比率（分子）の構造'!M$42</f>
        <v>336</v>
      </c>
      <c r="O65" s="180"/>
      <c r="P65" s="180"/>
    </row>
    <row r="66" spans="1:16" x14ac:dyDescent="0.15">
      <c r="A66" s="180" t="s">
        <v>31</v>
      </c>
      <c r="B66" s="180">
        <f>'将来負担比率（分子）の構造'!I$41</f>
        <v>5222</v>
      </c>
      <c r="C66" s="180"/>
      <c r="D66" s="180"/>
      <c r="E66" s="180">
        <f>'将来負担比率（分子）の構造'!J$41</f>
        <v>5195</v>
      </c>
      <c r="F66" s="180"/>
      <c r="G66" s="180"/>
      <c r="H66" s="180">
        <f>'将来負担比率（分子）の構造'!K$41</f>
        <v>5216</v>
      </c>
      <c r="I66" s="180"/>
      <c r="J66" s="180"/>
      <c r="K66" s="180">
        <f>'将来負担比率（分子）の構造'!L$41</f>
        <v>5245</v>
      </c>
      <c r="L66" s="180"/>
      <c r="M66" s="180"/>
      <c r="N66" s="180">
        <f>'将来負担比率（分子）の構造'!M$41</f>
        <v>5311</v>
      </c>
      <c r="O66" s="180"/>
      <c r="P66" s="180"/>
    </row>
    <row r="67" spans="1:16" x14ac:dyDescent="0.15">
      <c r="A67" s="180" t="s">
        <v>74</v>
      </c>
      <c r="B67" s="180" t="e">
        <f>NA()</f>
        <v>#N/A</v>
      </c>
      <c r="C67" s="180">
        <f>IF(ISNUMBER('将来負担比率（分子）の構造'!I$53), IF('将来負担比率（分子）の構造'!I$53 &lt; 0, 0, '将来負担比率（分子）の構造'!I$53), NA())</f>
        <v>755</v>
      </c>
      <c r="D67" s="180" t="e">
        <f>NA()</f>
        <v>#N/A</v>
      </c>
      <c r="E67" s="180" t="e">
        <f>NA()</f>
        <v>#N/A</v>
      </c>
      <c r="F67" s="180">
        <f>IF(ISNUMBER('将来負担比率（分子）の構造'!J$53), IF('将来負担比率（分子）の構造'!J$53 &lt; 0, 0, '将来負担比率（分子）の構造'!J$53), NA())</f>
        <v>624</v>
      </c>
      <c r="G67" s="180" t="e">
        <f>NA()</f>
        <v>#N/A</v>
      </c>
      <c r="H67" s="180" t="e">
        <f>NA()</f>
        <v>#N/A</v>
      </c>
      <c r="I67" s="180">
        <f>IF(ISNUMBER('将来負担比率（分子）の構造'!K$53), IF('将来負担比率（分子）の構造'!K$53 &lt; 0, 0, '将来負担比率（分子）の構造'!K$53), NA())</f>
        <v>836</v>
      </c>
      <c r="J67" s="180" t="e">
        <f>NA()</f>
        <v>#N/A</v>
      </c>
      <c r="K67" s="180" t="e">
        <f>NA()</f>
        <v>#N/A</v>
      </c>
      <c r="L67" s="180">
        <f>IF(ISNUMBER('将来負担比率（分子）の構造'!L$53), IF('将来負担比率（分子）の構造'!L$53 &lt; 0, 0, '将来負担比率（分子）の構造'!L$53), NA())</f>
        <v>1097</v>
      </c>
      <c r="M67" s="180" t="e">
        <f>NA()</f>
        <v>#N/A</v>
      </c>
      <c r="N67" s="180" t="e">
        <f>NA()</f>
        <v>#N/A</v>
      </c>
      <c r="O67" s="180">
        <f>IF(ISNUMBER('将来負担比率（分子）の構造'!M$53), IF('将来負担比率（分子）の構造'!M$53 &lt; 0, 0, '将来負担比率（分子）の構造'!M$53), NA())</f>
        <v>1183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798</v>
      </c>
      <c r="C72" s="184">
        <f>基金残高に係る経年分析!G55</f>
        <v>709</v>
      </c>
      <c r="D72" s="184">
        <f>基金残高に係る経年分析!H55</f>
        <v>669</v>
      </c>
    </row>
    <row r="73" spans="1:16" x14ac:dyDescent="0.15">
      <c r="A73" s="183" t="s">
        <v>77</v>
      </c>
      <c r="B73" s="184">
        <f>基金残高に係る経年分析!F56</f>
        <v>16</v>
      </c>
      <c r="C73" s="184">
        <f>基金残高に係る経年分析!G56</f>
        <v>16</v>
      </c>
      <c r="D73" s="184">
        <f>基金残高に係る経年分析!H56</f>
        <v>16</v>
      </c>
    </row>
    <row r="74" spans="1:16" x14ac:dyDescent="0.15">
      <c r="A74" s="183" t="s">
        <v>78</v>
      </c>
      <c r="B74" s="184">
        <f>基金残高に係る経年分析!F57</f>
        <v>922</v>
      </c>
      <c r="C74" s="184">
        <f>基金残高に係る経年分析!G57</f>
        <v>758</v>
      </c>
      <c r="D74" s="184">
        <f>基金残高に係る経年分析!H57</f>
        <v>689</v>
      </c>
    </row>
  </sheetData>
  <sheetProtection algorithmName="SHA-512" hashValue="9PitdbL3Q422lT++r9KT18uuuQ6MLReqq5YShYpnrMgF/wHciFIhQzjSxBgdz0vNItbr0PAb+VVdZYrh+0kf6Q==" saltValue="tD8XCa/Wqf0kCKYwAIpy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BSN125</cp:lastModifiedBy>
  <cp:lastPrinted>2020-02-26T01:06:29Z</cp:lastPrinted>
  <dcterms:created xsi:type="dcterms:W3CDTF">2020-02-10T03:38:00Z</dcterms:created>
  <dcterms:modified xsi:type="dcterms:W3CDTF">2020-03-12T05:55:41Z</dcterms:modified>
  <cp:category/>
</cp:coreProperties>
</file>