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BSN036\Desktop\【財政状況資料集】_155811_関川村_2017\"/>
    </mc:Choice>
  </mc:AlternateContent>
  <xr:revisionPtr revIDLastSave="0" documentId="13_ncr:1_{4DFBBCE1-A40B-4760-958D-84651F93B107}" xr6:coauthVersionLast="43" xr6:coauthVersionMax="43" xr10:uidLastSave="{00000000-0000-0000-0000-000000000000}"/>
  <bookViews>
    <workbookView xWindow="-120" yWindow="-120" windowWidth="20730" windowHeight="11160" tabRatio="9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C37" i="10"/>
  <c r="CO36" i="10"/>
  <c r="AM36" i="10"/>
  <c r="C36" i="10"/>
  <c r="AM35" i="10"/>
  <c r="C35" i="10"/>
  <c r="CO34" i="10"/>
  <c r="CO35" i="10" s="1"/>
  <c r="BW34" i="10"/>
  <c r="BW35" i="10" s="1"/>
  <c r="BW36" i="10" s="1"/>
  <c r="BW37" i="10" s="1"/>
  <c r="BW38" i="10" s="1"/>
  <c r="BW39" i="10" s="1"/>
  <c r="BW40" i="10" s="1"/>
  <c r="BW41" i="10" s="1"/>
  <c r="BW42"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E38" i="10" s="1"/>
</calcChain>
</file>

<file path=xl/sharedStrings.xml><?xml version="1.0" encoding="utf-8"?>
<sst xmlns="http://schemas.openxmlformats.org/spreadsheetml/2006/main" count="1107" uniqueCount="595">
  <si>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</si>
  <si>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</si>
  <si>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</si>
  <si>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</si>
  <si>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</si>
  <si>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</si>
  <si>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</si>
  <si>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</si>
  <si>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</si>
  <si>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</si>
  <si>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</si>
  <si>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</si>
  <si>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</si>
  <si>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</si>
  <si>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</si>
  <si>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</si>
  <si>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</si>
  <si>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</si>
  <si>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</si>
  <si>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</si>
  <si>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</si>
  <si>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</si>
  <si>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</si>
  <si>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</si>
  <si>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</si>
  <si>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</si>
  <si>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</si>
  <si>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</si>
  <si>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</si>
  <si>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</si>
  <si>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</si>
  <si>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</si>
  <si>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</si>
  <si>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</si>
  <si>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</si>
  <si>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</si>
  <si>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</si>
  <si>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</si>
  <si>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</si>
  <si>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</si>
  <si>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</si>
  <si>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</si>
  <si>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</si>
  <si>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</si>
  <si>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</si>
  <si>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</si>
  <si>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</si>
  <si>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</si>
  <si>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</si>
  <si>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</si>
  <si>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</si>
  <si>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</si>
  <si>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</si>
  <si>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</si>
  <si>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</si>
  <si>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</si>
  <si>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</si>
  <si>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</si>
  <si>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</si>
  <si>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</si>
  <si>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</si>
  <si>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</si>
  <si>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</si>
  <si>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</si>
  <si>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</si>
  <si>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</si>
  <si>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</si>
  <si>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</si>
  <si>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</si>
  <si>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</si>
  <si>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</si>
  <si>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</si>
  <si>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</si>
  <si>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</si>
  <si>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</si>
  <si>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</si>
  <si>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</si>
  <si>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</si>
  <si>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</si>
  <si>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</si>
  <si>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</si>
  <si>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</si>
  <si>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</si>
  <si>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</si>
  <si>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</si>
  <si>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</si>
  <si>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</si>
  <si>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</si>
  <si>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</si>
  <si>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</si>
  <si>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</si>
  <si>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関川村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</si>
  <si>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</si>
  <si>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</si>
  <si>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</si>
  <si>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</si>
  <si>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</si>
  <si>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</si>
  <si>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</si>
  <si>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</si>
  <si>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</si>
  <si>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</si>
  <si>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</si>
  <si>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</si>
  <si>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</si>
  <si>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</si>
  <si>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</si>
  <si>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</si>
  <si>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</si>
  <si>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</si>
  <si>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</si>
  <si>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</si>
  <si>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</si>
  <si>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</si>
  <si>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</si>
  <si>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</si>
  <si>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</si>
  <si>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</si>
  <si>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</si>
  <si>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</si>
  <si>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</si>
  <si>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</si>
  <si>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</si>
  <si>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</si>
  <si>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</si>
  <si>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</si>
  <si>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</si>
  <si>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</si>
  <si>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</si>
  <si>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</si>
  <si>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</si>
  <si>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</si>
  <si>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</si>
  <si>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</si>
  <si>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</si>
  <si>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</si>
  <si>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</si>
  <si>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</si>
  <si>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</si>
  <si>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</si>
  <si>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</si>
  <si>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</si>
  <si>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</si>
  <si>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</si>
  <si>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</si>
  <si>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</si>
  <si>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</si>
  <si>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</si>
  <si>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</si>
  <si>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</si>
  <si>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</si>
  <si>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</si>
  <si>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</si>
  <si>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</si>
  <si>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</si>
  <si>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</si>
  <si>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</si>
  <si>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</si>
  <si>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</si>
  <si>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</si>
  <si>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</si>
  <si>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</si>
  <si>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</si>
  <si>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</si>
  <si>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</si>
  <si>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</si>
  <si>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</si>
  <si>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</si>
  <si>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</si>
  <si>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</si>
  <si>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</si>
  <si>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</si>
  <si>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</si>
  <si>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</si>
  <si>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</si>
  <si>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</si>
  <si>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</si>
  <si>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</si>
  <si>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</si>
  <si>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</si>
  <si>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</si>
  <si>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</si>
  <si>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</si>
  <si>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</si>
  <si>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</si>
  <si>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</si>
  <si>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</si>
  <si>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</si>
  <si>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</si>
  <si>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</si>
  <si>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</si>
  <si>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</si>
  <si>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</si>
  <si>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</si>
  <si>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</si>
  <si>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</si>
  <si>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</si>
  <si>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</si>
  <si>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</si>
  <si>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</si>
  <si>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</si>
  <si>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</si>
  <si>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</si>
  <si>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</si>
  <si>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</si>
  <si>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</si>
  <si>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</si>
  <si>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</si>
  <si>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</si>
  <si>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新潟県関川村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</si>
  <si>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</si>
  <si>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</si>
  <si>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</si>
  <si>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</si>
  <si>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</si>
  <si>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</si>
  <si>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</si>
  <si>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</si>
  <si>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</si>
  <si>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</si>
  <si>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</si>
  <si>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</si>
  <si>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</si>
  <si>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</si>
  <si>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</si>
  <si>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</si>
  <si>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</si>
  <si>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</si>
  <si>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</si>
  <si>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</si>
  <si>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</si>
  <si>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</si>
  <si>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</si>
  <si>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</si>
  <si>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</si>
  <si>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</si>
  <si>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</si>
  <si>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</si>
  <si>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</si>
  <si>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</si>
  <si>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</si>
  <si>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</si>
  <si>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</si>
  <si>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</si>
  <si>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</si>
  <si>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</si>
  <si>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</si>
  <si>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</si>
  <si>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</si>
  <si>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</si>
  <si>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</si>
  <si>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</si>
  <si>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</si>
  <si>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</si>
  <si>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</si>
  <si>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</si>
  <si>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</si>
  <si>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</si>
  <si>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</si>
  <si>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</si>
  <si>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</si>
  <si>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</si>
  <si>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</si>
  <si>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</si>
  <si>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</si>
  <si>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</si>
  <si>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</si>
  <si>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</si>
  <si>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</si>
  <si>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</si>
  <si>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</si>
  <si>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</si>
  <si>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</si>
  <si>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</si>
  <si>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</si>
  <si>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</si>
  <si>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</si>
  <si>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</si>
  <si>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</si>
  <si>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</si>
  <si>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</si>
  <si>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</si>
  <si>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</si>
  <si>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</si>
  <si>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</si>
  <si>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</si>
  <si>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</si>
  <si>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</si>
  <si>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</si>
  <si>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</si>
  <si>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</si>
  <si>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</si>
  <si>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</si>
  <si>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</si>
  <si>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</si>
  <si>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</si>
  <si>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</si>
  <si>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</si>
  <si>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</si>
  <si>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</si>
  <si>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</si>
  <si>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</si>
  <si>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</si>
  <si>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</si>
  <si>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</si>
  <si>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</si>
  <si>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</si>
  <si>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</si>
  <si>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</si>
  <si>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</si>
  <si>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</si>
  <si>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</si>
  <si>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</si>
  <si>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</si>
  <si>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</si>
  <si>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</si>
  <si>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</si>
  <si>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</si>
  <si>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</si>
  <si>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</si>
  <si>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</si>
  <si>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</si>
  <si>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</si>
  <si>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</si>
  <si>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</si>
  <si>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</si>
  <si>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</si>
  <si>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</si>
  <si>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</si>
  <si>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</si>
  <si>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</si>
  <si>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</si>
  <si>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</si>
  <si>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</si>
  <si>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</si>
  <si>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</si>
  <si>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</si>
  <si>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</si>
  <si>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</si>
  <si>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</si>
  <si>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</si>
  <si>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</si>
  <si>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</si>
  <si>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</si>
  <si>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</si>
  <si>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</si>
  <si>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</si>
  <si>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</si>
  <si>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</si>
  <si>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</si>
  <si>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</si>
  <si>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</si>
  <si>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</si>
  <si>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</si>
  <si>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</si>
  <si>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</si>
  <si>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</si>
  <si>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</si>
  <si>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新潟県関川村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</si>
  <si>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</si>
  <si>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</si>
  <si>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</si>
  <si>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</si>
  <si>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</si>
  <si>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</si>
  <si>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</si>
  <si>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</si>
  <si>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</si>
  <si>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</si>
  <si>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</si>
  <si>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</si>
  <si>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</si>
  <si>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</si>
  <si>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</si>
  <si>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</si>
  <si>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</si>
  <si>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</si>
  <si>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</si>
  <si>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</si>
  <si>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</si>
  <si>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</si>
  <si>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</si>
  <si>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</si>
  <si>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</si>
  <si>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</si>
  <si>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</si>
  <si>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</si>
  <si>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</si>
  <si>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</si>
  <si>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</si>
  <si>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</si>
  <si>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</si>
  <si>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</si>
  <si>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国民健康保険関川診療所特別会計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</si>
  <si>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</si>
  <si>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</si>
  <si>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</si>
  <si>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</si>
  <si>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</si>
  <si>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</si>
  <si>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</si>
  <si>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簡易水道特別会計</t>
    <phoneticPr fontId="5"/>
  </si>
  <si>
    <t>村有温泉特別会計</t>
    <phoneticPr fontId="5"/>
  </si>
  <si>
    <t>宅地等造成特別会計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</si>
  <si>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</si>
  <si>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</si>
  <si>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</si>
  <si>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</si>
  <si>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</si>
  <si>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</si>
  <si>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</si>
  <si>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</si>
  <si>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</si>
  <si>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</si>
  <si>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</si>
  <si>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</si>
  <si>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</si>
  <si>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</si>
  <si>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</si>
  <si>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</si>
  <si>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</si>
  <si>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</si>
  <si>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</si>
  <si>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</si>
  <si>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</si>
  <si>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</si>
  <si>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</si>
  <si>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</si>
  <si>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</si>
  <si>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</si>
  <si>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</si>
  <si>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</si>
  <si>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</si>
  <si>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</si>
  <si>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</si>
  <si>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</si>
  <si>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</si>
  <si>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</si>
  <si>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</si>
  <si>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</si>
  <si>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</si>
  <si>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</si>
  <si>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</si>
  <si>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</si>
  <si>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</si>
  <si>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</si>
  <si>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</si>
  <si>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</si>
  <si>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</si>
  <si>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</si>
  <si>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</si>
  <si>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</si>
  <si>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</si>
  <si>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</si>
  <si>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</si>
  <si>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</si>
  <si>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</si>
  <si>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</si>
  <si>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</si>
  <si>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</si>
  <si>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</si>
  <si>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</si>
  <si>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</si>
  <si>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</si>
  <si>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</si>
  <si>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</si>
  <si>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</si>
  <si>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</si>
  <si>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</si>
  <si>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</si>
  <si>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</si>
  <si>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</si>
  <si>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</si>
  <si>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</si>
  <si>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</si>
  <si>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</si>
  <si>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</si>
  <si>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</si>
  <si>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</si>
  <si>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</si>
  <si>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</si>
  <si>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</si>
  <si>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</si>
  <si>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</si>
  <si>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</si>
  <si>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</si>
  <si>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</si>
  <si>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</si>
  <si>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</si>
  <si>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</si>
  <si>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</si>
  <si>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</si>
  <si>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</si>
  <si>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</si>
  <si>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</si>
  <si>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</si>
  <si>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</si>
  <si>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</si>
  <si>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</si>
  <si>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</si>
  <si>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</si>
  <si>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</si>
  <si>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</si>
  <si>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</si>
  <si>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</si>
  <si>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</si>
  <si>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</si>
  <si>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</si>
  <si>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</si>
  <si>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</si>
  <si>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</si>
  <si>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</si>
  <si>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</si>
  <si>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</si>
  <si>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</si>
  <si>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</si>
  <si>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</si>
  <si>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</si>
  <si>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</si>
  <si>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</si>
  <si>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</si>
  <si>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</si>
  <si>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</si>
  <si>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</si>
  <si>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</si>
  <si>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</si>
  <si>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</si>
  <si>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</si>
  <si>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</si>
  <si>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</si>
  <si>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</si>
  <si>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</si>
  <si>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</si>
  <si>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</si>
  <si>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</si>
  <si>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</si>
  <si>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</si>
  <si>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</si>
  <si>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</si>
  <si>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</si>
  <si>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</si>
  <si>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</si>
  <si>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</si>
  <si>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</si>
  <si>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</si>
  <si>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</si>
  <si>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</si>
  <si>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</si>
  <si>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</si>
  <si>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</si>
  <si>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</si>
  <si>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</si>
  <si>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</si>
  <si>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</si>
  <si>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1.11</t>
  </si>
  <si>
    <t>▲ 1.74</t>
  </si>
  <si>
    <t>水道事業会計</t>
  </si>
  <si>
    <t>一般会計</t>
  </si>
  <si>
    <t>国民健康保険事業特別会計</t>
  </si>
  <si>
    <t>介護保険事業特別会計</t>
  </si>
  <si>
    <t>公共下水道事業特別会計</t>
  </si>
  <si>
    <t>簡易水道特別会計</t>
  </si>
  <si>
    <t>農業集落排水事業特別会計</t>
  </si>
  <si>
    <t>宅地等造成特別会計</t>
  </si>
  <si>
    <t>その他会計（赤字）</t>
  </si>
  <si>
    <t>その他会計（黒字）</t>
  </si>
  <si>
    <t>-</t>
    <phoneticPr fontId="2"/>
  </si>
  <si>
    <t>下越障害福祉事務組合</t>
    <rPh sb="0" eb="2">
      <t>カエツ</t>
    </rPh>
    <rPh sb="2" eb="4">
      <t>ショウガイ</t>
    </rPh>
    <rPh sb="4" eb="6">
      <t>フクシ</t>
    </rPh>
    <rPh sb="6" eb="8">
      <t>ジム</t>
    </rPh>
    <rPh sb="8" eb="10">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</si>
  <si>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</si>
  <si>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</si>
  <si>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</si>
  <si>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</si>
  <si>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</si>
  <si>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</si>
  <si>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</si>
  <si>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</si>
  <si>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関川村自然環境管理公社</t>
    <rPh sb="0" eb="3">
      <t>セキカワムラ</t>
    </rPh>
    <rPh sb="3" eb="5">
      <t>シゼン</t>
    </rPh>
    <rPh sb="5" eb="7">
      <t>カンキョウ</t>
    </rPh>
    <rPh sb="7" eb="9">
      <t>カンリ</t>
    </rPh>
    <rPh sb="9" eb="11">
      <t>コウシャ</t>
    </rPh>
    <phoneticPr fontId="2"/>
  </si>
  <si>
    <t>株式会社パワープラント関川</t>
    <rPh sb="0" eb="4">
      <t>カブシキガイシャ</t>
    </rPh>
    <rPh sb="11" eb="13">
      <t>セキカワ</t>
    </rPh>
    <phoneticPr fontId="2"/>
  </si>
  <si>
    <t>教育施設整備基金</t>
    <rPh sb="0" eb="2">
      <t>キョウイク</t>
    </rPh>
    <rPh sb="2" eb="4">
      <t>シセツ</t>
    </rPh>
    <rPh sb="4" eb="6">
      <t>セイビ</t>
    </rPh>
    <rPh sb="6" eb="8">
      <t>キキン</t>
    </rPh>
    <phoneticPr fontId="11"/>
  </si>
  <si>
    <t>むらづくり総合対策基金</t>
    <rPh sb="5" eb="7">
      <t>ソウゴウ</t>
    </rPh>
    <rPh sb="7" eb="9">
      <t>タイサク</t>
    </rPh>
    <rPh sb="9" eb="11">
      <t>キキン</t>
    </rPh>
    <phoneticPr fontId="11"/>
  </si>
  <si>
    <t>庁舎管理基金</t>
    <rPh sb="0" eb="2">
      <t>チョウシャ</t>
    </rPh>
    <rPh sb="2" eb="4">
      <t>カンリ</t>
    </rPh>
    <rPh sb="4" eb="6">
      <t>キキン</t>
    </rPh>
    <phoneticPr fontId="11"/>
  </si>
  <si>
    <t>商工観光振興対策基金</t>
    <rPh sb="0" eb="2">
      <t>ショウコウ</t>
    </rPh>
    <rPh sb="2" eb="4">
      <t>カンコウ</t>
    </rPh>
    <rPh sb="4" eb="6">
      <t>シンコウ</t>
    </rPh>
    <rPh sb="6" eb="8">
      <t>タイサク</t>
    </rPh>
    <rPh sb="8" eb="10">
      <t>キキン</t>
    </rPh>
    <phoneticPr fontId="11"/>
  </si>
  <si>
    <t>環境衛生施設整備基金</t>
    <rPh sb="0" eb="2">
      <t>カンキョウ</t>
    </rPh>
    <rPh sb="2" eb="4">
      <t>エイセイ</t>
    </rPh>
    <rPh sb="4" eb="6">
      <t>シセツ</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</si>
  <si>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</si>
  <si>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</si>
  <si>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</si>
  <si>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平成28年度と平成29年度を比べると将来負担率は上昇しているものの、有形固定資産減価償却率は減少している。
　類似団体内平均値と比べると、どちらの数値も高い水準であり、将来負担すべき借金額が多く、古い施設が多いことを表している。
　今後は、より一層の財政健全化を進めながら、公共施設等総合管理計画に基づき、老朽化対策に取り組んでいくことが課題となってくる。</t>
    <rPh sb="1" eb="3">
      <t>ヘイセイ</t>
    </rPh>
    <rPh sb="5" eb="7">
      <t>ネンド</t>
    </rPh>
    <rPh sb="8" eb="10">
      <t>ヘイセイ</t>
    </rPh>
    <rPh sb="12" eb="14">
      <t>ネンド</t>
    </rPh>
    <rPh sb="15" eb="16">
      <t>クラ</t>
    </rPh>
    <rPh sb="19" eb="21">
      <t>ショウライ</t>
    </rPh>
    <rPh sb="21" eb="23">
      <t>フタン</t>
    </rPh>
    <rPh sb="23" eb="24">
      <t>リツ</t>
    </rPh>
    <rPh sb="25" eb="27">
      <t>ジョウショウ</t>
    </rPh>
    <rPh sb="35" eb="37">
      <t>ユウケイ</t>
    </rPh>
    <rPh sb="37" eb="39">
      <t>コテイ</t>
    </rPh>
    <rPh sb="39" eb="41">
      <t>シサン</t>
    </rPh>
    <rPh sb="41" eb="43">
      <t>ゲンカ</t>
    </rPh>
    <rPh sb="43" eb="45">
      <t>ショウキャク</t>
    </rPh>
    <rPh sb="45" eb="46">
      <t>リツ</t>
    </rPh>
    <rPh sb="47" eb="49">
      <t>ゲンショウ</t>
    </rPh>
    <rPh sb="56" eb="58">
      <t>ルイジ</t>
    </rPh>
    <rPh sb="58" eb="60">
      <t>ダンタイ</t>
    </rPh>
    <rPh sb="60" eb="61">
      <t>ナイ</t>
    </rPh>
    <rPh sb="61" eb="63">
      <t>ヘイキン</t>
    </rPh>
    <rPh sb="63" eb="64">
      <t>チ</t>
    </rPh>
    <rPh sb="65" eb="66">
      <t>クラ</t>
    </rPh>
    <rPh sb="74" eb="76">
      <t>スウチ</t>
    </rPh>
    <rPh sb="77" eb="78">
      <t>タカ</t>
    </rPh>
    <rPh sb="79" eb="81">
      <t>スイジュン</t>
    </rPh>
    <rPh sb="85" eb="87">
      <t>ショウライ</t>
    </rPh>
    <rPh sb="87" eb="89">
      <t>フタン</t>
    </rPh>
    <rPh sb="92" eb="94">
      <t>シャッキン</t>
    </rPh>
    <rPh sb="94" eb="95">
      <t>ガク</t>
    </rPh>
    <rPh sb="96" eb="97">
      <t>オオ</t>
    </rPh>
    <rPh sb="99" eb="100">
      <t>フル</t>
    </rPh>
    <rPh sb="101" eb="103">
      <t>シセツ</t>
    </rPh>
    <rPh sb="104" eb="105">
      <t>オオ</t>
    </rPh>
    <rPh sb="109" eb="110">
      <t>アラワ</t>
    </rPh>
    <rPh sb="117" eb="119">
      <t>コンゴ</t>
    </rPh>
    <rPh sb="123" eb="125">
      <t>イッソウ</t>
    </rPh>
    <rPh sb="126" eb="128">
      <t>ザイセイ</t>
    </rPh>
    <rPh sb="128" eb="131">
      <t>ケンゼンカ</t>
    </rPh>
    <rPh sb="132" eb="133">
      <t>スス</t>
    </rPh>
    <rPh sb="138" eb="140">
      <t>コウキョウ</t>
    </rPh>
    <rPh sb="140" eb="142">
      <t>シセツ</t>
    </rPh>
    <rPh sb="142" eb="143">
      <t>トウ</t>
    </rPh>
    <rPh sb="143" eb="145">
      <t>ソウゴウ</t>
    </rPh>
    <rPh sb="145" eb="147">
      <t>カンリ</t>
    </rPh>
    <rPh sb="147" eb="149">
      <t>ケイカク</t>
    </rPh>
    <rPh sb="150" eb="151">
      <t>モト</t>
    </rPh>
    <rPh sb="154" eb="157">
      <t>ロウキュウカ</t>
    </rPh>
    <rPh sb="157" eb="159">
      <t>タイサク</t>
    </rPh>
    <rPh sb="160" eb="161">
      <t>ト</t>
    </rPh>
    <rPh sb="162" eb="16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</si>
  <si>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</si>
  <si>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</si>
  <si>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</si>
  <si>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</si>
  <si>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</si>
  <si>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</si>
  <si>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将来負担比率はストックの指標、実質公債費比率はフローの指標となり、組み合わせて分析することにより、健全化法上のフロートストックの両面から将来負担を捉えることができる。
　平成25年度から平成29年度にかけて、地方債償還が進み実質公債費比率が低下してきてるが、逆に将来負担比率が高くなってきている。これは、充当可能財源の減少や標準財政規模の減少、元利償還金等に係る基準財政需要額算入額の減少が要因となっている。
　今後は、適切な地方債の発行と歳出抑制を行い、財政の健全化を図る。</t>
    <rPh sb="1" eb="3">
      <t>ショウライ</t>
    </rPh>
    <rPh sb="3" eb="5">
      <t>フタン</t>
    </rPh>
    <rPh sb="5" eb="7">
      <t>ヒリツ</t>
    </rPh>
    <rPh sb="13" eb="15">
      <t>シヒョウ</t>
    </rPh>
    <rPh sb="16" eb="18">
      <t>ジッシツ</t>
    </rPh>
    <rPh sb="18" eb="21">
      <t>コウサイヒ</t>
    </rPh>
    <rPh sb="21" eb="23">
      <t>ヒリツ</t>
    </rPh>
    <rPh sb="28" eb="30">
      <t>シヒョウ</t>
    </rPh>
    <rPh sb="34" eb="35">
      <t>ク</t>
    </rPh>
    <rPh sb="36" eb="37">
      <t>ア</t>
    </rPh>
    <rPh sb="40" eb="42">
      <t>ブンセキ</t>
    </rPh>
    <rPh sb="50" eb="53">
      <t>ケンゼンカ</t>
    </rPh>
    <rPh sb="53" eb="54">
      <t>ホウ</t>
    </rPh>
    <rPh sb="54" eb="55">
      <t>ジョウ</t>
    </rPh>
    <rPh sb="65" eb="67">
      <t>リョウメン</t>
    </rPh>
    <rPh sb="69" eb="71">
      <t>ショウライ</t>
    </rPh>
    <rPh sb="71" eb="73">
      <t>フタン</t>
    </rPh>
    <rPh sb="74" eb="75">
      <t>トラ</t>
    </rPh>
    <rPh sb="86" eb="88">
      <t>ヘイセイ</t>
    </rPh>
    <rPh sb="90" eb="92">
      <t>ネンド</t>
    </rPh>
    <rPh sb="94" eb="96">
      <t>ヘイセイ</t>
    </rPh>
    <rPh sb="98" eb="100">
      <t>ネンド</t>
    </rPh>
    <rPh sb="105" eb="108">
      <t>チホウサイ</t>
    </rPh>
    <rPh sb="108" eb="110">
      <t>ショウカン</t>
    </rPh>
    <rPh sb="111" eb="112">
      <t>スス</t>
    </rPh>
    <rPh sb="113" eb="115">
      <t>ジッシツ</t>
    </rPh>
    <rPh sb="115" eb="118">
      <t>コウサイヒ</t>
    </rPh>
    <rPh sb="118" eb="120">
      <t>ヒリツ</t>
    </rPh>
    <rPh sb="121" eb="123">
      <t>テイカ</t>
    </rPh>
    <rPh sb="130" eb="131">
      <t>ギャク</t>
    </rPh>
    <rPh sb="132" eb="134">
      <t>ショウライ</t>
    </rPh>
    <rPh sb="134" eb="136">
      <t>フタン</t>
    </rPh>
    <rPh sb="136" eb="138">
      <t>ヒリツ</t>
    </rPh>
    <rPh sb="139" eb="140">
      <t>タカ</t>
    </rPh>
    <rPh sb="153" eb="155">
      <t>ジュウトウ</t>
    </rPh>
    <rPh sb="155" eb="157">
      <t>カノウ</t>
    </rPh>
    <rPh sb="157" eb="159">
      <t>ザイゲン</t>
    </rPh>
    <rPh sb="160" eb="162">
      <t>ゲンショウ</t>
    </rPh>
    <rPh sb="163" eb="165">
      <t>ヒョウジュン</t>
    </rPh>
    <rPh sb="165" eb="167">
      <t>ザイセイ</t>
    </rPh>
    <rPh sb="167" eb="169">
      <t>キボ</t>
    </rPh>
    <rPh sb="170" eb="172">
      <t>ゲンショウ</t>
    </rPh>
    <rPh sb="173" eb="175">
      <t>ガンリ</t>
    </rPh>
    <rPh sb="175" eb="177">
      <t>ショウカン</t>
    </rPh>
    <rPh sb="177" eb="178">
      <t>キン</t>
    </rPh>
    <rPh sb="178" eb="179">
      <t>トウ</t>
    </rPh>
    <rPh sb="180" eb="181">
      <t>カカ</t>
    </rPh>
    <rPh sb="182" eb="184">
      <t>キジュン</t>
    </rPh>
    <rPh sb="184" eb="186">
      <t>ザイセイ</t>
    </rPh>
    <rPh sb="186" eb="188">
      <t>ジュヨウ</t>
    </rPh>
    <rPh sb="188" eb="189">
      <t>ガク</t>
    </rPh>
    <rPh sb="189" eb="191">
      <t>サンニュウ</t>
    </rPh>
    <rPh sb="191" eb="192">
      <t>ガク</t>
    </rPh>
    <rPh sb="193" eb="195">
      <t>ゲンショウ</t>
    </rPh>
    <rPh sb="196" eb="198">
      <t>ヨウイン</t>
    </rPh>
    <rPh sb="207" eb="209">
      <t>コンゴ</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</si>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</sst>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0C978C5-9F2F-492F-92AC-9B9C3D57704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c:ext xmlns:c16="http://schemas.microsoft.com/office/drawing/2014/chart" uri="{C3380CC4-5D6E-409C-BE32-E72D297353CC}">
              <c16:uniqueId val="{00000000-043B-4AF9-B791-8B5DBC44F5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95878</c:v>
                </c:pt>
                <c:pt idx="1">
                  <c:v>76461</c:v>
                </c:pt>
                <c:pt idx="2">
                  <c:v>125149</c:v>
                </c:pt>
                <c:pt idx="3">
                  <c:v>121635</c:v>
                </c:pt>
                <c:pt idx="4">
                  <c:v>127241</c:v>
                </c:pt>
              </c:numCache>
            </c:numRef>
          </c:val>
          <c:smooth val="0"/>
          <c:extLst>
            <c:ext xmlns:c16="http://schemas.microsoft.com/office/drawing/2014/chart" uri="{C3380CC4-5D6E-409C-BE32-E72D297353CC}">
              <c16:uniqueId val="{00000001-043B-4AF9-B791-8B5DBC44F5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c:v>
                </c:pt>
                <c:pt idx="1">
                  <c:v>5.27</c:v>
                </c:pt>
                <c:pt idx="2">
                  <c:v>3.91</c:v>
                </c:pt>
                <c:pt idx="3">
                  <c:v>2.98</c:v>
                </c:pt>
                <c:pt idx="4">
                  <c:v>4.3</c:v>
                </c:pt>
              </c:numCache>
            </c:numRef>
          </c:val>
          <c:extLst>
            <c:ext xmlns:c16="http://schemas.microsoft.com/office/drawing/2014/chart" uri="{C3380CC4-5D6E-409C-BE32-E72D297353CC}">
              <c16:uniqueId val="{00000000-72EE-44CF-AF50-009B29222C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21.82</c:v>
                </c:pt>
                <c:pt idx="1">
                  <c:v>22.57</c:v>
                </c:pt>
                <c:pt idx="2">
                  <c:v>23.66</c:v>
                </c:pt>
                <c:pt idx="3">
                  <c:v>24.85</c:v>
                </c:pt>
                <c:pt idx="4">
                  <c:v>23.25</c:v>
                </c:pt>
              </c:numCache>
            </c:numRef>
          </c:val>
          <c:extLst>
            <c:ext xmlns:c16="http://schemas.microsoft.com/office/drawing/2014/chart" uri="{C3380CC4-5D6E-409C-BE32-E72D297353CC}">
              <c16:uniqueId val="{00000001-72EE-44CF-AF50-009B29222C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1.92</c:v>
                </c:pt>
                <c:pt idx="1">
                  <c:v>1.26</c:v>
                </c:pt>
                <c:pt idx="2">
                  <c:v>1.26</c:v>
                </c:pt>
                <c:pt idx="3">
                  <c:v>-1.1100000000000001</c:v>
                </c:pt>
                <c:pt idx="4">
                  <c:v>-1.74</c:v>
                </c:pt>
              </c:numCache>
            </c:numRef>
          </c:val>
          <c:smooth val="0"/>
          <c:extLst>
            <c:ext xmlns:c16="http://schemas.microsoft.com/office/drawing/2014/chart" uri="{C3380CC4-5D6E-409C-BE32-E72D297353CC}">
              <c16:uniqueId val="{00000002-72EE-44CF-AF50-009B29222C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0.1</c:v>
                </c:pt>
                <c:pt idx="4">
                  <c:v>#N/A</c:v>
                </c:pt>
                <c:pt idx="5">
                  <c:v>0.1</c:v>
                </c:pt>
                <c:pt idx="6">
                  <c:v>#N/A</c:v>
                </c:pt>
                <c:pt idx="7">
                  <c:v>0.15</c:v>
                </c:pt>
                <c:pt idx="8">
                  <c:v>#N/A</c:v>
                </c:pt>
                <c:pt idx="9">
                  <c:v>0.13</c:v>
                </c:pt>
              </c:numCache>
            </c:numRef>
          </c:val>
          <c:extLst>
            <c:ext xmlns:c16="http://schemas.microsoft.com/office/drawing/2014/chart" uri="{C3380CC4-5D6E-409C-BE32-E72D297353CC}">
              <c16:uniqueId val="{00000000-2B2F-4D71-AC89-9312F3FF9D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2F-4D71-AC89-9312F3FF9D90}"/>
            </c:ext>
          </c:extLst>
        </c:ser>
        <c:ser>
          <c:idx val="2"/>
          <c:order val="2"/>
          <c:tx>
            <c:strRef>
              <c:f>データシート!$A$29</c:f>
              <c:strCache>
                <c:ptCount val="1"/>
                <c:pt idx="0">
                  <c:v>宅地等造成特別会計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0.05</c:v>
                </c:pt>
                <c:pt idx="6">
                  <c:v>#N/A</c:v>
                </c:pt>
                <c:pt idx="7">
                  <c:v>0.06</c:v>
                </c:pt>
                <c:pt idx="8">
                  <c:v>#N/A</c:v>
                </c:pt>
                <c:pt idx="9">
                  <c:v>0.06</c:v>
                </c:pt>
              </c:numCache>
            </c:numRef>
          </c:val>
          <c:extLst>
            <c:ext xmlns:c16="http://schemas.microsoft.com/office/drawing/2014/chart" uri="{C3380CC4-5D6E-409C-BE32-E72D297353CC}">
              <c16:uniqueId val="{00000002-2B2F-4D71-AC89-9312F3FF9D9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0.16</c:v>
                </c:pt>
                <c:pt idx="2">
                  <c:v>#N/A</c:v>
                </c:pt>
                <c:pt idx="3">
                  <c:v>0.16</c:v>
                </c:pt>
                <c:pt idx="4">
                  <c:v>#N/A</c:v>
                </c:pt>
                <c:pt idx="5">
                  <c:v>7.0000000000000007E-2</c:v>
                </c:pt>
                <c:pt idx="6">
                  <c:v>#N/A</c:v>
                </c:pt>
                <c:pt idx="7">
                  <c:v>0.08</c:v>
                </c:pt>
                <c:pt idx="8">
                  <c:v>#N/A</c:v>
                </c:pt>
                <c:pt idx="9">
                  <c:v>0.13</c:v>
                </c:pt>
              </c:numCache>
            </c:numRef>
          </c:val>
          <c:extLst>
            <c:ext xmlns:c16="http://schemas.microsoft.com/office/drawing/2014/chart" uri="{C3380CC4-5D6E-409C-BE32-E72D297353CC}">
              <c16:uniqueId val="{00000003-2B2F-4D71-AC89-9312F3FF9D90}"/>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c:v>
                </c:pt>
                <c:pt idx="4">
                  <c:v>#N/A</c:v>
                </c:pt>
                <c:pt idx="5">
                  <c:v>0.12</c:v>
                </c:pt>
                <c:pt idx="6">
                  <c:v>#N/A</c:v>
                </c:pt>
                <c:pt idx="7">
                  <c:v>0.08</c:v>
                </c:pt>
                <c:pt idx="8">
                  <c:v>#N/A</c:v>
                </c:pt>
                <c:pt idx="9">
                  <c:v>0.14000000000000001</c:v>
                </c:pt>
              </c:numCache>
            </c:numRef>
          </c:val>
          <c:extLst>
            <c:ext xmlns:c16="http://schemas.microsoft.com/office/drawing/2014/chart" uri="{C3380CC4-5D6E-409C-BE32-E72D297353CC}">
              <c16:uniqueId val="{00000004-2B2F-4D71-AC89-9312F3FF9D9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0.14000000000000001</c:v>
                </c:pt>
                <c:pt idx="4">
                  <c:v>#N/A</c:v>
                </c:pt>
                <c:pt idx="5">
                  <c:v>0.24</c:v>
                </c:pt>
                <c:pt idx="6">
                  <c:v>#N/A</c:v>
                </c:pt>
                <c:pt idx="7">
                  <c:v>0.33</c:v>
                </c:pt>
                <c:pt idx="8">
                  <c:v>#N/A</c:v>
                </c:pt>
                <c:pt idx="9">
                  <c:v>0.39</c:v>
                </c:pt>
              </c:numCache>
            </c:numRef>
          </c:val>
          <c:extLst>
            <c:ext xmlns:c16="http://schemas.microsoft.com/office/drawing/2014/chart" uri="{C3380CC4-5D6E-409C-BE32-E72D297353CC}">
              <c16:uniqueId val="{00000005-2B2F-4D71-AC89-9312F3FF9D9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c:v>
                </c:pt>
                <c:pt idx="2">
                  <c:v>#N/A</c:v>
                </c:pt>
                <c:pt idx="3">
                  <c:v>1.62</c:v>
                </c:pt>
                <c:pt idx="4">
                  <c:v>#N/A</c:v>
                </c:pt>
                <c:pt idx="5">
                  <c:v>1.67</c:v>
                </c:pt>
                <c:pt idx="6">
                  <c:v>#N/A</c:v>
                </c:pt>
                <c:pt idx="7">
                  <c:v>1.67</c:v>
                </c:pt>
                <c:pt idx="8">
                  <c:v>#N/A</c:v>
                </c:pt>
                <c:pt idx="9">
                  <c:v>1.28</c:v>
                </c:pt>
              </c:numCache>
            </c:numRef>
          </c:val>
          <c:extLst>
            <c:ext xmlns:c16="http://schemas.microsoft.com/office/drawing/2014/chart" uri="{C3380CC4-5D6E-409C-BE32-E72D297353CC}">
              <c16:uniqueId val="{00000006-2B2F-4D71-AC89-9312F3FF9D9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2.42</c:v>
                </c:pt>
                <c:pt idx="2">
                  <c:v>#N/A</c:v>
                </c:pt>
                <c:pt idx="3">
                  <c:v>2.38</c:v>
                </c:pt>
                <c:pt idx="4">
                  <c:v>#N/A</c:v>
                </c:pt>
                <c:pt idx="5">
                  <c:v>2.12</c:v>
                </c:pt>
                <c:pt idx="6">
                  <c:v>#N/A</c:v>
                </c:pt>
                <c:pt idx="7">
                  <c:v>2.2599999999999998</c:v>
                </c:pt>
                <c:pt idx="8">
                  <c:v>#N/A</c:v>
                </c:pt>
                <c:pt idx="9">
                  <c:v>2.58</c:v>
                </c:pt>
              </c:numCache>
            </c:numRef>
          </c:val>
          <c:extLst>
            <c:ext xmlns:c16="http://schemas.microsoft.com/office/drawing/2014/chart" uri="{C3380CC4-5D6E-409C-BE32-E72D297353CC}">
              <c16:uniqueId val="{00000007-2B2F-4D71-AC89-9312F3FF9D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3.89</c:v>
                </c:pt>
                <c:pt idx="2">
                  <c:v>#N/A</c:v>
                </c:pt>
                <c:pt idx="3">
                  <c:v>5.27</c:v>
                </c:pt>
                <c:pt idx="4">
                  <c:v>#N/A</c:v>
                </c:pt>
                <c:pt idx="5">
                  <c:v>3.9</c:v>
                </c:pt>
                <c:pt idx="6">
                  <c:v>#N/A</c:v>
                </c:pt>
                <c:pt idx="7">
                  <c:v>2.97</c:v>
                </c:pt>
                <c:pt idx="8">
                  <c:v>#N/A</c:v>
                </c:pt>
                <c:pt idx="9">
                  <c:v>4.3</c:v>
                </c:pt>
              </c:numCache>
            </c:numRef>
          </c:val>
          <c:extLst>
            <c:ext xmlns:c16="http://schemas.microsoft.com/office/drawing/2014/chart" uri="{C3380CC4-5D6E-409C-BE32-E72D297353CC}">
              <c16:uniqueId val="{00000008-2B2F-4D71-AC89-9312F3FF9D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9.75</c:v>
                </c:pt>
                <c:pt idx="2">
                  <c:v>#N/A</c:v>
                </c:pt>
                <c:pt idx="3">
                  <c:v>8.84</c:v>
                </c:pt>
                <c:pt idx="4">
                  <c:v>#N/A</c:v>
                </c:pt>
                <c:pt idx="5">
                  <c:v>7.85</c:v>
                </c:pt>
                <c:pt idx="6">
                  <c:v>#N/A</c:v>
                </c:pt>
                <c:pt idx="7">
                  <c:v>7.56</c:v>
                </c:pt>
                <c:pt idx="8">
                  <c:v>#N/A</c:v>
                </c:pt>
                <c:pt idx="9">
                  <c:v>6.83</c:v>
                </c:pt>
              </c:numCache>
            </c:numRef>
          </c:val>
          <c:extLst>
            <c:ext xmlns:c16="http://schemas.microsoft.com/office/drawing/2014/chart" uri="{C3380CC4-5D6E-409C-BE32-E72D297353CC}">
              <c16:uniqueId val="{00000009-2B2F-4D71-AC89-9312F3FF9D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674</c:v>
                </c:pt>
                <c:pt idx="5">
                  <c:v>649</c:v>
                </c:pt>
                <c:pt idx="8">
                  <c:v>680</c:v>
                </c:pt>
                <c:pt idx="11">
                  <c:v>656</c:v>
                </c:pt>
                <c:pt idx="14">
                  <c:v>631</c:v>
                </c:pt>
              </c:numCache>
            </c:numRef>
          </c:val>
          <c:extLst>
            <c:ext xmlns:c16="http://schemas.microsoft.com/office/drawing/2014/chart" uri="{C3380CC4-5D6E-409C-BE32-E72D297353CC}">
              <c16:uniqueId val="{00000000-B3E6-4BD3-B505-AC2F4FDAF5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E6-4BD3-B505-AC2F4FDAF5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c:v>
                </c:pt>
                <c:pt idx="3">
                  <c:v>15</c:v>
                </c:pt>
                <c:pt idx="6">
                  <c:v>13</c:v>
                </c:pt>
                <c:pt idx="9">
                  <c:v>8</c:v>
                </c:pt>
                <c:pt idx="12">
                  <c:v>5</c:v>
                </c:pt>
              </c:numCache>
            </c:numRef>
          </c:val>
          <c:extLst>
            <c:ext xmlns:c16="http://schemas.microsoft.com/office/drawing/2014/chart" uri="{C3380CC4-5D6E-409C-BE32-E72D297353CC}">
              <c16:uniqueId val="{00000002-B3E6-4BD3-B505-AC2F4FDAF5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31</c:v>
                </c:pt>
              </c:numCache>
            </c:numRef>
          </c:val>
          <c:extLst>
            <c:ext xmlns:c16="http://schemas.microsoft.com/office/drawing/2014/chart" uri="{C3380CC4-5D6E-409C-BE32-E72D297353CC}">
              <c16:uniqueId val="{00000003-B3E6-4BD3-B505-AC2F4FDAF5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292</c:v>
                </c:pt>
                <c:pt idx="3">
                  <c:v>306</c:v>
                </c:pt>
                <c:pt idx="6">
                  <c:v>275</c:v>
                </c:pt>
                <c:pt idx="9">
                  <c:v>284</c:v>
                </c:pt>
                <c:pt idx="12">
                  <c:v>288</c:v>
                </c:pt>
              </c:numCache>
            </c:numRef>
          </c:val>
          <c:extLst>
            <c:ext xmlns:c16="http://schemas.microsoft.com/office/drawing/2014/chart" uri="{C3380CC4-5D6E-409C-BE32-E72D297353CC}">
              <c16:uniqueId val="{00000004-B3E6-4BD3-B505-AC2F4FDAF5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E6-4BD3-B505-AC2F4FDAF5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E6-4BD3-B505-AC2F4FDAF5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603</c:v>
                </c:pt>
                <c:pt idx="3">
                  <c:v>566</c:v>
                </c:pt>
                <c:pt idx="6">
                  <c:v>609</c:v>
                </c:pt>
                <c:pt idx="9">
                  <c:v>573</c:v>
                </c:pt>
                <c:pt idx="12">
                  <c:v>543</c:v>
                </c:pt>
              </c:numCache>
            </c:numRef>
          </c:val>
          <c:extLst>
            <c:ext xmlns:c16="http://schemas.microsoft.com/office/drawing/2014/chart" uri="{C3380CC4-5D6E-409C-BE32-E72D297353CC}">
              <c16:uniqueId val="{00000007-B3E6-4BD3-B505-AC2F4FDAF5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236</c:v>
                </c:pt>
                <c:pt idx="2">
                  <c:v>#N/A</c:v>
                </c:pt>
                <c:pt idx="3">
                  <c:v>#N/A</c:v>
                </c:pt>
                <c:pt idx="4">
                  <c:v>238</c:v>
                </c:pt>
                <c:pt idx="5">
                  <c:v>#N/A</c:v>
                </c:pt>
                <c:pt idx="6">
                  <c:v>#N/A</c:v>
                </c:pt>
                <c:pt idx="7">
                  <c:v>217</c:v>
                </c:pt>
                <c:pt idx="8">
                  <c:v>#N/A</c:v>
                </c:pt>
                <c:pt idx="9">
                  <c:v>#N/A</c:v>
                </c:pt>
                <c:pt idx="10">
                  <c:v>209</c:v>
                </c:pt>
                <c:pt idx="11">
                  <c:v>#N/A</c:v>
                </c:pt>
                <c:pt idx="12">
                  <c:v>#N/A</c:v>
                </c:pt>
                <c:pt idx="13">
                  <c:v>236</c:v>
                </c:pt>
                <c:pt idx="14">
                  <c:v>#N/A</c:v>
                </c:pt>
              </c:numCache>
            </c:numRef>
          </c:val>
          <c:smooth val="0"/>
          <c:extLst>
            <c:ext xmlns:c16="http://schemas.microsoft.com/office/drawing/2014/chart" uri="{C3380CC4-5D6E-409C-BE32-E72D297353CC}">
              <c16:uniqueId val="{00000008-B3E6-4BD3-B505-AC2F4FDAF5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6987</c:v>
                </c:pt>
                <c:pt idx="5">
                  <c:v>6773</c:v>
                </c:pt>
                <c:pt idx="8">
                  <c:v>6671</c:v>
                </c:pt>
                <c:pt idx="11">
                  <c:v>6515</c:v>
                </c:pt>
                <c:pt idx="14">
                  <c:v>6469</c:v>
                </c:pt>
              </c:numCache>
            </c:numRef>
          </c:val>
          <c:extLst>
            <c:ext xmlns:c16="http://schemas.microsoft.com/office/drawing/2014/chart" uri="{C3380CC4-5D6E-409C-BE32-E72D297353CC}">
              <c16:uniqueId val="{00000000-2F88-4DD6-91BD-0F1E2E8042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141</c:v>
                </c:pt>
                <c:pt idx="5">
                  <c:v>73</c:v>
                </c:pt>
                <c:pt idx="8">
                  <c:v>73</c:v>
                </c:pt>
                <c:pt idx="11">
                  <c:v>60</c:v>
                </c:pt>
                <c:pt idx="14">
                  <c:v>59</c:v>
                </c:pt>
              </c:numCache>
            </c:numRef>
          </c:val>
          <c:extLst>
            <c:ext xmlns:c16="http://schemas.microsoft.com/office/drawing/2014/chart" uri="{C3380CC4-5D6E-409C-BE32-E72D297353CC}">
              <c16:uniqueId val="{00000001-2F88-4DD6-91BD-0F1E2E8042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1948</c:v>
                </c:pt>
                <c:pt idx="5">
                  <c:v>1855</c:v>
                </c:pt>
                <c:pt idx="8">
                  <c:v>2064</c:v>
                </c:pt>
                <c:pt idx="11">
                  <c:v>2032</c:v>
                </c:pt>
                <c:pt idx="14">
                  <c:v>1828</c:v>
                </c:pt>
              </c:numCache>
            </c:numRef>
          </c:val>
          <c:extLst>
            <c:ext xmlns:c16="http://schemas.microsoft.com/office/drawing/2014/chart" uri="{C3380CC4-5D6E-409C-BE32-E72D297353CC}">
              <c16:uniqueId val="{00000002-2F88-4DD6-91BD-0F1E2E8042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88-4DD6-91BD-0F1E2E8042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88-4DD6-91BD-0F1E2E8042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88-4DD6-91BD-0F1E2E8042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1093</c:v>
                </c:pt>
                <c:pt idx="3">
                  <c:v>1033</c:v>
                </c:pt>
                <c:pt idx="6">
                  <c:v>1003</c:v>
                </c:pt>
                <c:pt idx="9">
                  <c:v>1010</c:v>
                </c:pt>
                <c:pt idx="12">
                  <c:v>958</c:v>
                </c:pt>
              </c:numCache>
            </c:numRef>
          </c:val>
          <c:extLst>
            <c:ext xmlns:c16="http://schemas.microsoft.com/office/drawing/2014/chart" uri="{C3380CC4-5D6E-409C-BE32-E72D297353CC}">
              <c16:uniqueId val="{00000006-2F88-4DD6-91BD-0F1E2E8042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c:v>
                </c:pt>
                <c:pt idx="3">
                  <c:v>7</c:v>
                </c:pt>
                <c:pt idx="6">
                  <c:v>7</c:v>
                </c:pt>
                <c:pt idx="9">
                  <c:v>16</c:v>
                </c:pt>
                <c:pt idx="12">
                  <c:v>72</c:v>
                </c:pt>
              </c:numCache>
            </c:numRef>
          </c:val>
          <c:extLst>
            <c:ext xmlns:c16="http://schemas.microsoft.com/office/drawing/2014/chart" uri="{C3380CC4-5D6E-409C-BE32-E72D297353CC}">
              <c16:uniqueId val="{00000007-2F88-4DD6-91BD-0F1E2E8042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2752</c:v>
                </c:pt>
                <c:pt idx="3">
                  <c:v>2823</c:v>
                </c:pt>
                <c:pt idx="6">
                  <c:v>2730</c:v>
                </c:pt>
                <c:pt idx="9">
                  <c:v>2763</c:v>
                </c:pt>
                <c:pt idx="12">
                  <c:v>2700</c:v>
                </c:pt>
              </c:numCache>
            </c:numRef>
          </c:val>
          <c:extLst>
            <c:ext xmlns:c16="http://schemas.microsoft.com/office/drawing/2014/chart" uri="{C3380CC4-5D6E-409C-BE32-E72D297353CC}">
              <c16:uniqueId val="{00000008-2F88-4DD6-91BD-0F1E2E8042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392</c:v>
                </c:pt>
                <c:pt idx="3">
                  <c:v>370</c:v>
                </c:pt>
                <c:pt idx="6">
                  <c:v>497</c:v>
                </c:pt>
                <c:pt idx="9">
                  <c:v>438</c:v>
                </c:pt>
                <c:pt idx="12">
                  <c:v>477</c:v>
                </c:pt>
              </c:numCache>
            </c:numRef>
          </c:val>
          <c:extLst>
            <c:ext xmlns:c16="http://schemas.microsoft.com/office/drawing/2014/chart" uri="{C3380CC4-5D6E-409C-BE32-E72D297353CC}">
              <c16:uniqueId val="{00000009-2F88-4DD6-91BD-0F1E2E8042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5451</c:v>
                </c:pt>
                <c:pt idx="3">
                  <c:v>5222</c:v>
                </c:pt>
                <c:pt idx="6">
                  <c:v>5195</c:v>
                </c:pt>
                <c:pt idx="9">
                  <c:v>5216</c:v>
                </c:pt>
                <c:pt idx="12">
                  <c:v>5245</c:v>
                </c:pt>
              </c:numCache>
            </c:numRef>
          </c:val>
          <c:extLst>
            <c:ext xmlns:c16="http://schemas.microsoft.com/office/drawing/2014/chart" uri="{C3380CC4-5D6E-409C-BE32-E72D297353CC}">
              <c16:uniqueId val="{0000000A-2F88-4DD6-91BD-0F1E2E8042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621</c:v>
                </c:pt>
                <c:pt idx="2">
                  <c:v>#N/A</c:v>
                </c:pt>
                <c:pt idx="3">
                  <c:v>#N/A</c:v>
                </c:pt>
                <c:pt idx="4">
                  <c:v>755</c:v>
                </c:pt>
                <c:pt idx="5">
                  <c:v>#N/A</c:v>
                </c:pt>
                <c:pt idx="6">
                  <c:v>#N/A</c:v>
                </c:pt>
                <c:pt idx="7">
                  <c:v>624</c:v>
                </c:pt>
                <c:pt idx="8">
                  <c:v>#N/A</c:v>
                </c:pt>
                <c:pt idx="9">
                  <c:v>#N/A</c:v>
                </c:pt>
                <c:pt idx="10">
                  <c:v>836</c:v>
                </c:pt>
                <c:pt idx="11">
                  <c:v>#N/A</c:v>
                </c:pt>
                <c:pt idx="12">
                  <c:v>#N/A</c:v>
                </c:pt>
                <c:pt idx="13">
                  <c:v>1097</c:v>
                </c:pt>
                <c:pt idx="14">
                  <c:v>#N/A</c:v>
                </c:pt>
              </c:numCache>
            </c:numRef>
          </c:val>
          <c:smooth val="0"/>
          <c:extLst>
            <c:ext xmlns:c16="http://schemas.microsoft.com/office/drawing/2014/chart" uri="{C3380CC4-5D6E-409C-BE32-E72D297353CC}">
              <c16:uniqueId val="{0000000B-2F88-4DD6-91BD-0F1E2E8042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797</c:v>
                </c:pt>
                <c:pt idx="1">
                  <c:v>798</c:v>
                </c:pt>
                <c:pt idx="2">
                  <c:v>709</c:v>
                </c:pt>
              </c:numCache>
            </c:numRef>
          </c:val>
          <c:extLst>
            <c:ext xmlns:c16="http://schemas.microsoft.com/office/drawing/2014/chart" uri="{C3380CC4-5D6E-409C-BE32-E72D297353CC}">
              <c16:uniqueId val="{00000000-8624-44E2-824B-633116FD1E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8624-44E2-824B-633116FD1E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1021</c:v>
                </c:pt>
                <c:pt idx="1">
                  <c:v>922</c:v>
                </c:pt>
                <c:pt idx="2">
                  <c:v>758</c:v>
                </c:pt>
              </c:numCache>
            </c:numRef>
          </c:val>
          <c:extLst>
            <c:ext xmlns:c16="http://schemas.microsoft.com/office/drawing/2014/chart" uri="{C3380CC4-5D6E-409C-BE32-E72D297353CC}">
              <c16:uniqueId val="{00000002-8624-44E2-824B-633116FD1E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{3BC1F35E-3120-4074-A1EF-7EEB2AADCB91}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3A3-4609-8959-7C3245F5E5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{A62FC2D0-C539-40E8-8F68-81CF7B6885F8}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A3-4609-8959-7C3245F5E5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{CF35A3B7-B2F4-46AF-87A4-64C7A5CEBB26}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A3-4609-8959-7C3245F5E5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{120C4395-223B-4101-8FBA-B759D3BE3C6A}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A3-4609-8959-7C3245F5E5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{A5C83F43-0CB3-4898-BFC1-824ADEB5E23D}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A3-4609-8959-7C3245F5E5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{9E119065-56F4-4FBC-A82A-8EDA2B570AF7}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3A3-4609-8959-7C3245F5E50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{F1A2DBA4-C747-4E1D-B4A3-496BF2876975}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3A3-4609-8959-7C3245F5E50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{76757B00-07B1-442E-9BA6-5DE579AFD00C}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3A3-4609-8959-7C3245F5E502}"/>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{E9507A24-B47E-425C-AA57-9DBDB49A5E22}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3A3-4609-8959-7C3245F5E5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81.3</c:v>
                </c:pt>
                <c:pt idx="32">
                  <c:v>81</c:v>
                </c:pt>
              </c:numCache>
            </c:numRef>
          </c:xVal>
          <c:yVal>
            <c:numRef>
              <c:f>公会計指標分析・財政指標組合せ分析表!$BP$51:$DC$51</c:f>
              <c:numCache>
                <c:formatCode>#,##0.0;"▲ "#,##0.0</c:formatCode>
                <c:ptCount val="40"/>
                <c:pt idx="24">
                  <c:v>32.4</c:v>
                </c:pt>
                <c:pt idx="32">
                  <c:v>44.9</c:v>
                </c:pt>
              </c:numCache>
            </c:numRef>
          </c:yVal>
          <c:smooth val="0"/>
          <c:extLst>
            <c:ext xmlns:c16="http://schemas.microsoft.com/office/drawing/2014/chart" uri="{C3380CC4-5D6E-409C-BE32-E72D297353CC}">
              <c16:uniqueId val="{00000009-23A3-4609-8959-7C3245F5E5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{C3105EA5-04D5-4AAB-A439-62CF1FE0C904}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3A3-4609-8959-7C3245F5E5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{6C920A4D-FA29-498E-B79C-5C4087DFF7C7}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A3-4609-8959-7C3245F5E5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{B0D49561-204D-4FE4-8BC2-4A4F6AF67296}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A3-4609-8959-7C3245F5E5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{39F86AAD-A514-4794-8D45-3816840643DF}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A3-4609-8959-7C3245F5E5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{DD95808B-4AFD-48EB-8D9C-4C30DFDAD447}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A3-4609-8959-7C3245F5E5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{5EA49E63-CB11-4EC6-9632-7A5592948D57}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3A3-4609-8959-7C3245F5E50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{0F05451F-11CC-496D-9455-8B184F9C937C}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3A3-4609-8959-7C3245F5E50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{1B9A539E-D177-45B1-A7D7-5FE61708305C}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3A3-4609-8959-7C3245F5E50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{89E6CCB4-0A1A-467D-B0A7-4A9AB6982546}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3A3-4609-8959-7C3245F5E5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23A3-4609-8959-7C3245F5E502}"/>
            </c:ext>
          </c:extLst>
        </c:ser>
        <c:dLbls>
          <c:showLegendKey val="0"/>
          <c:showVal val="1"/>
          <c:showCatName val="0"/>
          <c:showSerName val="0"/>
          <c:showPercent val="0"/>
          <c:showBubbleSize val="0"/>
        </c:dLbls>
        <c:axId val="46179840"/>
        <c:axId val="46181760"/>
      </c:scatterChart>
      <c:valAx>
        <c:axId val="46179840"/>
        <c:scaling>
          <c:orientation val="minMax"/>
          <c:max val="8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{484439C0-09D6-4CBC-B4C4-7EA8FF739FCA}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BE9-4E27-9AB6-92D77F64CA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{D7282730-49D2-49DB-B3C3-E47BABD677E3}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E9-4E27-9AB6-92D77F64CA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{30360F15-060F-4D1E-B2B3-4C6CAF35510B}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E9-4E27-9AB6-92D77F64CA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{2CB74993-675D-4305-97D9-56EB135387F9}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E9-4E27-9AB6-92D77F64CA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{AE143642-7C9A-4DA0-BB9F-7A4A5C8654F7}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E9-4E27-9AB6-92D77F64CA1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{CB42691B-F59C-4DCC-801A-EEEA04060C8E}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BE9-4E27-9AB6-92D77F64CA1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{79D276ED-F106-499A-9B99-2DDBD65A51A4}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BE9-4E27-9AB6-92D77F64CA1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{37DA2906-D133-4651-8A43-7DD8761ACB5F}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BE9-4E27-9AB6-92D77F64CA1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{2617755F-4A5C-4A97-B33D-6C7C47B859BF}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BE9-4E27-9AB6-92D77F64CA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9.6</c:v>
                </c:pt>
                <c:pt idx="16">
                  <c:v>8.6999999999999993</c:v>
                </c:pt>
                <c:pt idx="24">
                  <c:v>8.4</c:v>
                </c:pt>
                <c:pt idx="32">
                  <c:v>8.5</c:v>
                </c:pt>
              </c:numCache>
            </c:numRef>
          </c:xVal>
          <c:yVal>
            <c:numRef>
              <c:f>公会計指標分析・財政指標組合せ分析表!$BP$73:$DC$73</c:f>
              <c:numCache>
                <c:formatCode>#,##0.0;"▲ "#,##0.0</c:formatCode>
                <c:ptCount val="40"/>
                <c:pt idx="0">
                  <c:v>23.4</c:v>
                </c:pt>
                <c:pt idx="8">
                  <c:v>29.4</c:v>
                </c:pt>
                <c:pt idx="16">
                  <c:v>23</c:v>
                </c:pt>
                <c:pt idx="24">
                  <c:v>32.4</c:v>
                </c:pt>
                <c:pt idx="32">
                  <c:v>44.9</c:v>
                </c:pt>
              </c:numCache>
            </c:numRef>
          </c:yVal>
          <c:smooth val="0"/>
          <c:extLst>
            <c:ext xmlns:c16="http://schemas.microsoft.com/office/drawing/2014/chart" uri="{C3380CC4-5D6E-409C-BE32-E72D297353CC}">
              <c16:uniqueId val="{00000009-EBE9-4E27-9AB6-92D77F64CA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{8C3264A6-9717-4C02-BD2F-F0C65B80001A}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BE9-4E27-9AB6-92D77F64CA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{17794AEA-AA26-4549-B843-68C761AD90D2}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E9-4E27-9AB6-92D77F64CA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{FD7AB2A2-D9A5-414B-B928-AD9C067BF225}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E9-4E27-9AB6-92D77F64CA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{ED11F0ED-CF7A-4E3D-A64E-035EFE7E8920}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E9-4E27-9AB6-92D77F64CA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{2EF976F4-10B5-42E2-91A4-DE84BB9DFD1F}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E9-4E27-9AB6-92D77F64CA1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{C0C28968-815D-4B73-A2BB-0C674799ED76}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BE9-4E27-9AB6-92D77F64CA1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{C1679A0A-72C9-42DB-96FA-520BB5F5C962}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BE9-4E27-9AB6-92D77F64CA18}"/>
                </c:ext>
              </c:extLst>
            </c:dLbl>
            <c:dLbl>
              <c:idx val="24"/>
              <c:layout>
                <c:manualLayout>
                  <c:x val="-2.9688849718339662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{57BEFDB1-7F7B-4314-867C-5ACC3C578D8F}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BE9-4E27-9AB6-92D77F64CA18}"/>
                </c:ext>
              </c:extLst>
            </c:dLbl>
            <c:dLbl>
              <c:idx val="32"/>
              <c:layout>
                <c:manualLayout>
                  <c:x val="-3.3707133519881624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{E1FE5830-B54B-4CA3-B478-C678D07B5362}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BE9-4E27-9AB6-92D77F64CA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BE9-4E27-9AB6-92D77F64CA18}"/>
            </c:ext>
          </c:extLst>
        </c:ser>
        <c:dLbls>
          <c:showLegendKey val="0"/>
          <c:showVal val="1"/>
          <c:showCatName val="0"/>
          <c:showSerName val="0"/>
          <c:showPercent val="0"/>
          <c:showBubbleSize val="0"/>
        </c:dLbls>
        <c:axId val="84219776"/>
        <c:axId val="84234240"/>
      </c:scatterChart>
      <c:valAx>
        <c:axId val="84219776"/>
        <c:scaling>
          <c:orientation val="minMax"/>
          <c:max val="1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元金償還金は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年度がピークとなる見込みであることから、今後は若干数値が上昇する見込みである。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公営企業債の元利償還金に対する繰入金については、下水道事業により高い数値が続いている。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今後も適切な地方債発行と財政運営に努める。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将来負担額は近年横ばいで推移しているが、充当可能財源である各種基金残高が減少しており、将来負担比率の分子が増加している。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適切な地方債の発行と歳出抑制を行い、財政の健全化を図る。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新潟県関川村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万円ほど基金が減少した。これは、大雪等の影響で除排雪経費が増加し、財政調整基金を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万円、観光施設整備の財源として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万円、社会福祉施設整備等の財源として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万円それぞれ取崩したためである。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厳しい財政状況を踏まえ、事業の見直しにより財源を確保し、基金への積立ができる財政運営に努める。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教育施設整備基金：教育施設の整備促進を図る。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むらづくり総合対策基金：総合的なむらづくりの推進を図る。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庁舎管理基金：役場庁舎等の機能の保全を図る。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商工観光振興対策基金：商工観光の振興と施設の整備を図る。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環境衛生施設整備基金：環境衛生施設の整備を図る。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むらづくり総合対策基金：安心安全対策事業など、むらづくりの推進を図る事業費の財源として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商工観光振興対策基金：観光施設整備工事費の財源として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環境衛生施設整備基金：旧ごみ処理場解体費用の財源として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厳しい財政状況を踏まえ、事業の見直しにより財源を確保し、基金への積立ができる財政運営に努める。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大雪等の影響で除排雪経費が増加し、財政調整基金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厳しい財政状況を踏まえ、事業の見直しにより財源を確保し、基金への積立ができる財政運営に努める。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前年と同額を維持している。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減債基金については、現状を維持する。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E78B949-1E8D-4B82-B767-E027FC9B3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FEF36D8-97CD-408A-844A-CA14A21F74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E6B3981-3861-45FC-A015-60083FA73D9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F1515C0-C939-42F2-9312-529AC265C5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D26E372-6C9A-4A23-9756-8F876417DE6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AF03321-80D1-456F-83D2-398A445D9E7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02ED7E9-0E55-417A-80E2-D5670BBAA57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ECE3D36-D7A9-4120-8C99-856908F5E14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C28EB8C-2DF1-456E-8D58-06C75DFCF15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89CAB32-97D1-492A-97A6-817706EAD9E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739FDC-9330-4B01-9477-85D851C94FB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19FACDB-647B-423F-8865-2A9B72A37BF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5,822
5,794
299.61
4,975,997
4,793,917
131,171
3,050,004
5,133,007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83BF53B-243B-4BDF-838C-9824ED7AB8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0975891-BCBD-4AD9-AE37-6F5E17DD08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2D39B81-52E9-42C6-8BCF-17A09EE7834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799D81A-257A-473D-A075-23BD905D1C9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27149A8-ECF6-4F89-9C92-1A6390CA40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74CB608-E0B0-444D-B85F-8F4D7607647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9FBA4A4-C257-4701-BBAE-FDB9B3074D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43232C1-E171-45B8-8204-434C7C01AF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700D879-8A06-448D-AA5B-83C386136AD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084ED91-86B3-467B-8F31-9869EEE9A04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4315758-99DE-478F-B9C4-2373CE1CAE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D645B6A-3DD1-43BA-9B76-2872A4CFC3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936CF4C-4B2C-4571-8C7B-1247EC5416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7B5120B-96FD-432F-9967-D6838CD12C8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CCA418A-BC29-4810-8E0E-9206B5C9113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CED601D-F961-4995-B0A3-B84D9467952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5344251-DC7D-4ED8-8E27-91A63077E29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7E05CAA-DC03-49EF-A403-43AAC0C88E9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B97C24FE-69C9-447C-949D-6C444539928F}"/>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C8CAFCF-3B06-4B8A-81A4-BBAC49891B5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F61372A4-7ECC-4DCB-BCFE-B167ED6D096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48361A9-FD16-402F-81C9-13C8E6E6CC3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F67DBCB8-6031-4A15-8135-7C62D2DA875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1E2289E-CD7F-4C64-8292-DE88A590EF2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7525499-090C-462E-AA51-D90F0C539D2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23A3648-80E2-4310-874F-C309F7345D4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2EB9E429-C528-4778-BCB8-81DAEB0630F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6323110-C02D-44BE-8850-483E785F70B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8AF8B0CD-68A0-4E02-9602-BA5D976FC3D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2034333-38F8-4D90-9757-2ED25D943BB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0C1A144-9DD0-480C-AC05-03A17C84654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B6D6BD5-85B7-45FC-9765-3E92DADC12E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3E0C4E3-258F-4F6C-BA82-E58FAC6E16F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E52A26A-2281-49E7-AC71-744F447263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％下がってい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latin typeface="ＭＳ Ｐゴシック" panose="020B0600070205080204" pitchFamily="50" charset="-128"/>
              <a:ea typeface="ＭＳ Ｐゴシック" panose="020B0600070205080204" pitchFamily="50" charset="-128"/>
            </a:rPr>
            <a:t>類似団体の中でも高い数値となっている。数値が高くなるほど老朽化対策が必要な固定資産が多いことを表すが、単純に老朽化対策の先送りをしているわけではなく、公共施設等総合管理計画に基づき、既存施設を活用するなど、財政負担を抑え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953283E-1BF3-4A28-BA97-8BF84F453E8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1AB49C3-9AE6-4A47-AC89-00A725FB095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EF8719B9-B4E7-4E90-9D6B-50FF57020B5B}"/>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E0DF60F4-7E9E-491C-9AC0-F67B3233CA2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F6682366-03B6-49E7-A337-79EAFC973D0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D3BF5D5-FBFA-481D-A13F-D8B0062C218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BAB5A14C-6F79-448E-AB94-853AF0D489A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42116D9F-7D7D-42F9-8122-6F61AA194A2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1DCCFCCA-2641-492E-B3DD-B2A9439917C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F41B9513-4E13-4004-AFE9-1F2DE801D79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5A1D2572-635F-4C43-83C5-E41C442D680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AF8403CA-D691-41EC-BA6D-04A1276E632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C22EA04C-A1C5-452B-A89B-4979597C55AD}"/>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A44147BA-0C97-4D69-944A-5D546E725A0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98B7149C-46DA-431E-9F3E-3A234E7E559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25015915-1EDD-4CD5-8A67-D6C3760C62D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a:extLst>
            <a:ext uri="{FF2B5EF4-FFF2-40B4-BE49-F238E27FC236}">
              <a16:creationId xmlns:a16="http://schemas.microsoft.com/office/drawing/2014/main" id="{91E7653F-8774-41FC-B6DA-AA7B8C008FC5}"/>
            </a:ext>
          </a:extLst>
        </xdr:cNvPr>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a:extLst>
            <a:ext uri="{FF2B5EF4-FFF2-40B4-BE49-F238E27FC236}">
              <a16:creationId xmlns:a16="http://schemas.microsoft.com/office/drawing/2014/main" id="{E43D24E5-28D1-4A2B-A818-02530D63E884}"/>
            </a:ext>
          </a:extLst>
        </xdr:cNvPr>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a:extLst>
            <a:ext uri="{FF2B5EF4-FFF2-40B4-BE49-F238E27FC236}">
              <a16:creationId xmlns:a16="http://schemas.microsoft.com/office/drawing/2014/main" id="{0DA1D3CE-B528-41CD-A2A1-ED3F64453C32}"/>
            </a:ext>
          </a:extLst>
        </xdr:cNvPr>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a:extLst>
            <a:ext uri="{FF2B5EF4-FFF2-40B4-BE49-F238E27FC236}">
              <a16:creationId xmlns:a16="http://schemas.microsoft.com/office/drawing/2014/main" id="{66B4AE76-5CBC-4838-9347-8A0C185B3A7E}"/>
            </a:ext>
          </a:extLst>
        </xdr:cNvPr>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a:extLst>
            <a:ext uri="{FF2B5EF4-FFF2-40B4-BE49-F238E27FC236}">
              <a16:creationId xmlns:a16="http://schemas.microsoft.com/office/drawing/2014/main" id="{97593A19-7C7A-4D48-A540-9576D8BE68A8}"/>
            </a:ext>
          </a:extLst>
        </xdr:cNvPr>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a:extLst>
            <a:ext uri="{FF2B5EF4-FFF2-40B4-BE49-F238E27FC236}">
              <a16:creationId xmlns:a16="http://schemas.microsoft.com/office/drawing/2014/main" id="{24D74291-1F46-4727-BD22-E8C41386F9F0}"/>
            </a:ext>
          </a:extLst>
        </xdr:cNvPr>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a:extLst>
            <a:ext uri="{FF2B5EF4-FFF2-40B4-BE49-F238E27FC236}">
              <a16:creationId xmlns:a16="http://schemas.microsoft.com/office/drawing/2014/main" id="{DE14B0C9-B2DA-4378-97A3-B7F9202A2736}"/>
            </a:ext>
          </a:extLst>
        </xdr:cNvPr>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a:extLst>
            <a:ext uri="{FF2B5EF4-FFF2-40B4-BE49-F238E27FC236}">
              <a16:creationId xmlns:a16="http://schemas.microsoft.com/office/drawing/2014/main" id="{0EBC2FD4-DC9F-46BE-A08A-BBC6183CEAC5}"/>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72" name="フローチャート: 判断 71">
          <a:extLst>
            <a:ext uri="{FF2B5EF4-FFF2-40B4-BE49-F238E27FC236}">
              <a16:creationId xmlns:a16="http://schemas.microsoft.com/office/drawing/2014/main" id="{07BB7251-3484-4EC8-A13B-5B3D74F757B2}"/>
            </a:ext>
          </a:extLst>
        </xdr:cNvPr>
        <xdr:cNvSpPr/>
      </xdr:nvSpPr>
      <xdr:spPr>
        <a:xfrm>
          <a:off x="3238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E3D8DD4-8D5B-4BB2-92A2-D5BC9B3A2EE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64B1C60-39F3-431A-885A-6CB0D4EEB80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C8AA806-0A7E-4F3F-ABC2-87399F3DF9D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A0B64E9-101A-47C8-8816-ACEF7A9CC44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6487C86-2A1B-4D2B-A99D-B3CD1349DF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31750</xdr:rowOff>
    </xdr:from>
    <xdr:to>
      <xdr:col>23</xdr:col>
      <xdr:colOff>136525</xdr:colOff>
      <xdr:row>28</xdr:row>
      <xdr:rowOff>133350</xdr:rowOff>
    </xdr:to>
    <xdr:sp macro="" textlink="">
      <xdr:nvSpPr>
        <xdr:cNvPr id="78" name="楕円 77">
          <a:extLst>
            <a:ext uri="{FF2B5EF4-FFF2-40B4-BE49-F238E27FC236}">
              <a16:creationId xmlns:a16="http://schemas.microsoft.com/office/drawing/2014/main" id="{0D5B40B6-472A-47E8-901C-20D8A962ADA0}"/>
            </a:ext>
          </a:extLst>
        </xdr:cNvPr>
        <xdr:cNvSpPr/>
      </xdr:nvSpPr>
      <xdr:spPr>
        <a:xfrm>
          <a:off x="4711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118127</xdr:rowOff>
    </xdr:from>
    <xdr:ext cx="405111" cy="259045"/>
    <xdr:sp macro="" textlink="">
      <xdr:nvSpPr>
        <xdr:cNvPr id="79" name="有形固定資産減価償却率該当値テキスト">
          <a:extLst>
            <a:ext uri="{FF2B5EF4-FFF2-40B4-BE49-F238E27FC236}">
              <a16:creationId xmlns:a16="http://schemas.microsoft.com/office/drawing/2014/main" id="{5F014D78-D00A-41D9-87D4-990B6811B007}"/>
            </a:ext>
          </a:extLst>
        </xdr:cNvPr>
        <xdr:cNvSpPr txBox="1"/>
      </xdr:nvSpPr>
      <xdr:spPr>
        <a:xfrm>
          <a:off x="48133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26353</xdr:rowOff>
    </xdr:from>
    <xdr:to>
      <xdr:col>19</xdr:col>
      <xdr:colOff>187325</xdr:colOff>
      <xdr:row>28</xdr:row>
      <xdr:rowOff>127953</xdr:rowOff>
    </xdr:to>
    <xdr:sp macro="" textlink="">
      <xdr:nvSpPr>
        <xdr:cNvPr id="80" name="楕円 79">
          <a:extLst>
            <a:ext uri="{FF2B5EF4-FFF2-40B4-BE49-F238E27FC236}">
              <a16:creationId xmlns:a16="http://schemas.microsoft.com/office/drawing/2014/main" id="{308EEBE3-F47B-4580-AA04-B8B48E2F3F92}"/>
            </a:ext>
          </a:extLst>
        </xdr:cNvPr>
        <xdr:cNvSpPr/>
      </xdr:nvSpPr>
      <xdr:spPr>
        <a:xfrm>
          <a:off x="4000500" y="55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77153</xdr:rowOff>
    </xdr:from>
    <xdr:to>
      <xdr:col>23</xdr:col>
      <xdr:colOff>85725</xdr:colOff>
      <xdr:row>28</xdr:row>
      <xdr:rowOff>82550</xdr:rowOff>
    </xdr:to>
    <xdr:cxnSp macro="">
      <xdr:nvCxnSpPr>
        <xdr:cNvPr id="81" name="直線コネクタ 80">
          <a:extLst>
            <a:ext uri="{FF2B5EF4-FFF2-40B4-BE49-F238E27FC236}">
              <a16:creationId xmlns:a16="http://schemas.microsoft.com/office/drawing/2014/main" id="{9D2EC5D8-B37F-4FF0-A46E-2967D9712D56}"/>
            </a:ext>
          </a:extLst>
        </xdr:cNvPr>
        <xdr:cNvCxnSpPr/>
      </xdr:nvCxnSpPr>
      <xdr:spPr>
        <a:xfrm>
          <a:off x="4051300" y="5649278"/>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2" name="n_1aveValue有形固定資産減価償却率">
          <a:extLst>
            <a:ext uri="{FF2B5EF4-FFF2-40B4-BE49-F238E27FC236}">
              <a16:creationId xmlns:a16="http://schemas.microsoft.com/office/drawing/2014/main" id="{BF562A16-C2E2-4C70-8F72-877E86F5C4D4}"/>
            </a:ext>
          </a:extLst>
        </xdr:cNvPr>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97913</xdr:rowOff>
    </xdr:from>
    <xdr:ext cx="405111" cy="259045"/>
    <xdr:sp macro="" textlink="">
      <xdr:nvSpPr>
        <xdr:cNvPr id="83" name="n_2aveValue有形固定資産減価償却率">
          <a:extLst>
            <a:ext uri="{FF2B5EF4-FFF2-40B4-BE49-F238E27FC236}">
              <a16:creationId xmlns:a16="http://schemas.microsoft.com/office/drawing/2014/main" id="{09863B98-9B72-44A4-A886-AE800E832504}"/>
            </a:ext>
          </a:extLst>
        </xdr:cNvPr>
        <xdr:cNvSpPr txBox="1"/>
      </xdr:nvSpPr>
      <xdr:spPr>
        <a:xfrm>
          <a:off x="3086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144480</xdr:rowOff>
    </xdr:from>
    <xdr:ext cx="405111" cy="259045"/>
    <xdr:sp macro="" textlink="">
      <xdr:nvSpPr>
        <xdr:cNvPr id="84" name="n_1mainValue有形固定資産減価償却率">
          <a:extLst>
            <a:ext uri="{FF2B5EF4-FFF2-40B4-BE49-F238E27FC236}">
              <a16:creationId xmlns:a16="http://schemas.microsoft.com/office/drawing/2014/main" id="{3212833E-6F90-4C41-89E0-45349B9AFF76}"/>
            </a:ext>
          </a:extLst>
        </xdr:cNvPr>
        <xdr:cNvSpPr txBox="1"/>
      </xdr:nvSpPr>
      <xdr:spPr>
        <a:xfrm>
          <a:off x="3836044" y="537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FF33887A-BBC5-48FB-AB16-C75E6502690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3E68E48F-22A4-4F5D-BAD7-2B9DC021660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4172D746-DC0A-47E9-8363-10D28E58EAB5}"/>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34AFB7DC-9079-40FE-A3B2-AE83BCD07AE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91E371A-29A3-49E8-89E8-D358FDE9467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DDEAEB4C-9AA9-42E5-BE5C-0ED1C8190EC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A00E655C-3738-4CD4-9041-3DC613AC1B2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DC446774-FCCE-42FB-AB9C-35E14F947C2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C9F530F3-A111-459E-8D95-467B784E3B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2D7E372B-CCBB-4965-AA95-179F77A978C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21B66C3-C7F3-49FC-8943-68D2A07FB69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4EA3D6E5-5417-487A-8B1F-57F39E2B516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63B2D5AB-1E79-48DB-A0BF-9C1FF6B9C2D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年となり、類似団体平均と比べると、少し長い年数となってる。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年間で生み出される償還原資の</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倍の債務を抱えていることを表している。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債務償還可能年数が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年以内に収まってるものの、今後の地方債発行について適正に行っていく必要がある。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C0D6D143-777F-4BD2-95D8-9073F145887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A4D4DEE8-4923-43EA-A727-62690821E48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a16="http://schemas.microsoft.com/office/drawing/2014/main" id="{3D8F9400-1CFA-4939-970D-E7D11AD735C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a16="http://schemas.microsoft.com/office/drawing/2014/main" id="{52EB526A-E897-4668-8B1B-E9F1BA58950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a16="http://schemas.microsoft.com/office/drawing/2014/main" id="{CED1ABA8-8F57-4FEA-B176-898ED76310E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a16="http://schemas.microsoft.com/office/drawing/2014/main" id="{37C90E87-C1B5-4EA9-9AD3-55E6366F3CB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A63405E3-F533-4E1F-898A-1936F58DD92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ED3EF9AD-251E-43F8-9F96-E7EDA804BD86}"/>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a16="http://schemas.microsoft.com/office/drawing/2014/main" id="{2F075FAC-57A2-4A6E-B62C-16E4073C9E7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a16="http://schemas.microsoft.com/office/drawing/2014/main" id="{B18CAE91-7206-48A9-8F9D-4F70002313D9}"/>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a16="http://schemas.microsoft.com/office/drawing/2014/main" id="{DB367FB9-9BF9-488D-A29F-794724B9EB9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a16="http://schemas.microsoft.com/office/drawing/2014/main" id="{01B10619-4506-46E1-BF60-6BA1AF464726}"/>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id="{0F8282A4-6CFF-4BDB-A236-DAAB5ACF9A1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id="{3F1EFD69-930D-41FE-9B10-1F68AFC2B8A4}"/>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id="{2E3120E9-CF33-43DF-A4CF-BAA958A47D6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3" name="直線コネクタ 112">
          <a:extLst>
            <a:ext uri="{FF2B5EF4-FFF2-40B4-BE49-F238E27FC236}">
              <a16:creationId xmlns:a16="http://schemas.microsoft.com/office/drawing/2014/main" id="{21091967-6568-47E1-B7F0-888736D7F5DF}"/>
            </a:ext>
          </a:extLst>
        </xdr:cNvPr>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a:extLst>
            <a:ext uri="{FF2B5EF4-FFF2-40B4-BE49-F238E27FC236}">
              <a16:creationId xmlns:a16="http://schemas.microsoft.com/office/drawing/2014/main" id="{7714CAF1-CE93-4E9A-98B8-1FEBF225D4DC}"/>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a:extLst>
            <a:ext uri="{FF2B5EF4-FFF2-40B4-BE49-F238E27FC236}">
              <a16:creationId xmlns:a16="http://schemas.microsoft.com/office/drawing/2014/main" id="{0E05C129-A758-4B0F-B2E2-08883990367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6" name="債務償還可能年数最大値テキスト">
          <a:extLst>
            <a:ext uri="{FF2B5EF4-FFF2-40B4-BE49-F238E27FC236}">
              <a16:creationId xmlns:a16="http://schemas.microsoft.com/office/drawing/2014/main" id="{8ED909A5-7564-4651-BA2D-7DD732AE7A60}"/>
            </a:ext>
          </a:extLst>
        </xdr:cNvPr>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7" name="直線コネクタ 116">
          <a:extLst>
            <a:ext uri="{FF2B5EF4-FFF2-40B4-BE49-F238E27FC236}">
              <a16:creationId xmlns:a16="http://schemas.microsoft.com/office/drawing/2014/main" id="{395C106C-07BB-4031-9D79-AF2A1DF0FD47}"/>
            </a:ext>
          </a:extLst>
        </xdr:cNvPr>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8" name="債務償還可能年数平均値テキスト">
          <a:extLst>
            <a:ext uri="{FF2B5EF4-FFF2-40B4-BE49-F238E27FC236}">
              <a16:creationId xmlns:a16="http://schemas.microsoft.com/office/drawing/2014/main" id="{3698998B-2A61-40D9-80D8-70C029FF4C93}"/>
            </a:ext>
          </a:extLst>
        </xdr:cNvPr>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9" name="フローチャート: 判断 118">
          <a:extLst>
            <a:ext uri="{FF2B5EF4-FFF2-40B4-BE49-F238E27FC236}">
              <a16:creationId xmlns:a16="http://schemas.microsoft.com/office/drawing/2014/main" id="{29B55F8E-5C3F-4227-AC44-15286E49C378}"/>
            </a:ext>
          </a:extLst>
        </xdr:cNvPr>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27033034-871C-44F3-9B33-412CDB30C9E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4FFB399C-8945-40C6-A95C-939DE05CAB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667BB3E0-CA64-4DD1-822E-78C57519BA6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A1F201E8-C0EC-4F60-9306-B34F0296C08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F28D8695-C668-4953-AFC8-DBE932E5EEE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5" name="楕円 124">
          <a:extLst>
            <a:ext uri="{FF2B5EF4-FFF2-40B4-BE49-F238E27FC236}">
              <a16:creationId xmlns:a16="http://schemas.microsoft.com/office/drawing/2014/main" id="{1ADFE287-6D95-4E53-894C-85F35229E3B7}"/>
            </a:ext>
          </a:extLst>
        </xdr:cNvPr>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65563</xdr:rowOff>
    </xdr:from>
    <xdr:ext cx="340478" cy="259045"/>
    <xdr:sp macro="" textlink="">
      <xdr:nvSpPr>
        <xdr:cNvPr id="126" name="債務償還可能年数該当値テキスト">
          <a:extLst>
            <a:ext uri="{FF2B5EF4-FFF2-40B4-BE49-F238E27FC236}">
              <a16:creationId xmlns:a16="http://schemas.microsoft.com/office/drawing/2014/main" id="{A92C000B-784F-4CB2-9EA5-D1DAD98FFD14}"/>
            </a:ext>
          </a:extLst>
        </xdr:cNvPr>
        <xdr:cNvSpPr txBox="1"/>
      </xdr:nvSpPr>
      <xdr:spPr>
        <a:xfrm>
          <a:off x="14846300" y="5809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id="{79C36A5A-602E-4A2D-AEE5-0DA8BE69087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id="{FA9EF4CD-20E8-42B1-8DDB-65C52853846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id="{BCAB8C66-FF3E-487F-8B77-9CB016D98C9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id="{E71B1FD3-58F3-4639-881E-0E3BB80714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id="{92AF5286-DEE9-4949-9A34-B5992F90A43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id="{E608F99D-8712-49D5-99D4-00BFC32D76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B997E9-0EDA-45C7-BA92-8661917031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D2A850-1B7B-4843-B2EF-105B3FBB0AE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8E8811-7029-4C0F-A374-5C18F63BD3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E9432EF-5577-453A-B787-72511E7F7D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8B31CD-2B23-4ABA-95D3-02AB4CCBF7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020384-2DAE-4EE8-9EFD-D7E21F8219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6C0C87-36EB-47B2-A0C3-125DB2C62A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0E4761-F5A5-4F70-A361-C58F1E50F04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7D9F5A-90B0-4025-841B-2003396973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E85368-C2E9-41C4-9CA9-B649DFFBF2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5,822
5,794
299.61
4,975,997
4,793,917
131,171
3,050,004
5,133,007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9D85EA-CB2B-42D4-BC90-8E865829FD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274933-FE0E-4CE7-9055-D269BAB9FE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B8DC0B7-83E1-4AD9-8242-79B42F5229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0A57D6-1A4C-49C6-B98B-07C596FD9A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97D653-C821-4F10-A4FB-2F1049879E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558058-23BA-4242-A965-AC36DDA651C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78A6AC-D1BA-49EB-A765-E8072A984F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34D24D-347B-4C80-AF4F-F30B7BCE42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BCAD3F-6B0D-4C58-92AA-7B6E53548E3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04708E-90D4-41BE-9E4B-D37E6339C3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CD31BF-0442-494E-A9B9-5426353148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7BEE3F-F358-411B-AF5E-81686023E47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A144A96-5981-49C7-A8ED-812DAFBB63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DF1B05-F2C7-4AF6-B10D-A5A4370156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E1E1A5-81B4-4541-B633-E3E4FCC6A0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3EF803-FEB3-4CE7-A0E1-9CE956E951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353775-5839-422D-8314-005F12C1F3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B8E9D4-4A61-47A7-85CB-D79B19A92A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17F4F56-BD1C-4EF7-AAA3-4243137A1B6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D7B9CEA-453C-4A99-9D2D-1C6105F8E79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E2D2E20-C541-43B3-8DC7-68B73C6F668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E090AE6-838B-4455-874C-3A1C67B2D0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DB706B8-E0FA-4CCD-AE0A-575CE4E7B5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224DD37-01A6-4104-8854-E0C2C6D352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E19350F-D33A-47CB-BF19-E514721EC9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5ACC0C4-9159-4AA1-89EF-CC0E6EA53C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664BD8E-95CB-4358-9503-4B3728A829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A5F550A-3CFA-4E22-B914-E218BA57D2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32AF88A-7D4F-486F-9663-D8833E2A479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38719F0-9696-4F47-BA51-81A2640474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4C8456F-BCB7-4EA5-8B5E-09926E53F94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95180FFF-9441-4E35-8999-C59C770A359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6170A9C-4D47-4669-AC9D-6E6300F0C02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924BC53-4A61-4C77-97FC-8C5C412C96A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2DB87EC-E697-4B3A-B5B0-512BB6F043D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03F9050-2E08-41E4-A4B5-3B190732306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6521156-7BE3-489F-9BE8-9BA50E7EE6E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5727D4A-5942-433D-890E-12F79327F38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C33C3E2-1849-4001-BA6A-11AEDFF0DC5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B7BA734-A175-4F0E-B4F4-E3A24740750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E38EDA5-5545-477B-9715-49EAFBB1E80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1260C88-507B-49FC-8A2A-067E5A5123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9FC9749-F5B7-4AEF-A8E4-1099D62BD7A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B39079D5-26BA-4CE3-BD98-B8F745CC01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id="{752A7684-0938-4317-9205-A018EDBAB20A}"/>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id="{3337DE39-1430-4558-BFC2-0539F370015B}"/>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id="{025B5951-CDBA-4F00-BAC8-F81E7648CC77}"/>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C617466A-3435-4C6F-AFC1-198E42FC7059}"/>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B361B488-5A76-48AC-B8BC-DF08CD22EE07}"/>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a:extLst>
            <a:ext uri="{FF2B5EF4-FFF2-40B4-BE49-F238E27FC236}">
              <a16:creationId xmlns:a16="http://schemas.microsoft.com/office/drawing/2014/main" id="{285661A9-DDC1-45DC-B89A-C0022A588D7C}"/>
            </a:ext>
          </a:extLst>
        </xdr:cNvPr>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id="{53667616-E26D-45E2-B187-A6F4BB57CFA0}"/>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id="{A8BA46A5-D1A6-4FE9-93C4-89B817EED963}"/>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77E979A7-DC5C-48BF-B71C-B0CC51D04A18}"/>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1978D13-6839-4058-9CDE-6D14A22E26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176F11B-D226-4C58-B149-F474800C03E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239A3EA-8B97-44A5-8A25-D6BF4C9105D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D5E3376-45E0-4B17-B686-A7E4A2DE76A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07B41C-4381-4146-8354-84A748E47C5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130175</xdr:rowOff>
    </xdr:from>
    <xdr:to>
      <xdr:col>24</xdr:col>
      <xdr:colOff>114300</xdr:colOff>
      <xdr:row>34</xdr:row>
      <xdr:rowOff>60325</xdr:rowOff>
    </xdr:to>
    <xdr:sp macro="" textlink="">
      <xdr:nvSpPr>
        <xdr:cNvPr id="70" name="楕円 69">
          <a:extLst>
            <a:ext uri="{FF2B5EF4-FFF2-40B4-BE49-F238E27FC236}">
              <a16:creationId xmlns:a16="http://schemas.microsoft.com/office/drawing/2014/main" id="{04B36235-D3E6-4A87-B459-13693D948BC5}"/>
            </a:ext>
          </a:extLst>
        </xdr:cNvPr>
        <xdr:cNvSpPr/>
      </xdr:nvSpPr>
      <xdr:spPr>
        <a:xfrm>
          <a:off x="4584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45102</xdr:rowOff>
    </xdr:from>
    <xdr:ext cx="405111" cy="259045"/>
    <xdr:sp macro="" textlink="">
      <xdr:nvSpPr>
        <xdr:cNvPr id="71" name="【道路】&#10;有形固定資産減価償却率該当値テキスト">
          <a:extLst>
            <a:ext uri="{FF2B5EF4-FFF2-40B4-BE49-F238E27FC236}">
              <a16:creationId xmlns:a16="http://schemas.microsoft.com/office/drawing/2014/main" id="{7A5D2D6D-7432-4235-9288-14EF37A8AD35}"/>
            </a:ext>
          </a:extLst>
        </xdr:cNvPr>
        <xdr:cNvSpPr txBox="1"/>
      </xdr:nvSpPr>
      <xdr:spPr>
        <a:xfrm>
          <a:off x="4673600"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164465</xdr:rowOff>
    </xdr:from>
    <xdr:to>
      <xdr:col>20</xdr:col>
      <xdr:colOff>38100</xdr:colOff>
      <xdr:row>34</xdr:row>
      <xdr:rowOff>94615</xdr:rowOff>
    </xdr:to>
    <xdr:sp macro="" textlink="">
      <xdr:nvSpPr>
        <xdr:cNvPr id="72" name="楕円 71">
          <a:extLst>
            <a:ext uri="{FF2B5EF4-FFF2-40B4-BE49-F238E27FC236}">
              <a16:creationId xmlns:a16="http://schemas.microsoft.com/office/drawing/2014/main" id="{0FFF059B-A7A7-4949-B7D5-F93F6F2A816E}"/>
            </a:ext>
          </a:extLst>
        </xdr:cNvPr>
        <xdr:cNvSpPr/>
      </xdr:nvSpPr>
      <xdr:spPr>
        <a:xfrm>
          <a:off x="3746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9525</xdr:rowOff>
    </xdr:from>
    <xdr:to>
      <xdr:col>24</xdr:col>
      <xdr:colOff>63500</xdr:colOff>
      <xdr:row>34</xdr:row>
      <xdr:rowOff>43815</xdr:rowOff>
    </xdr:to>
    <xdr:cxnSp macro="">
      <xdr:nvCxnSpPr>
        <xdr:cNvPr id="73" name="直線コネクタ 72">
          <a:extLst>
            <a:ext uri="{FF2B5EF4-FFF2-40B4-BE49-F238E27FC236}">
              <a16:creationId xmlns:a16="http://schemas.microsoft.com/office/drawing/2014/main" id="{0AADFAA5-4FB7-4CCE-8D56-EE32E8522091}"/>
            </a:ext>
          </a:extLst>
        </xdr:cNvPr>
        <xdr:cNvCxnSpPr/>
      </xdr:nvCxnSpPr>
      <xdr:spPr>
        <a:xfrm flipV="1">
          <a:off x="3797300" y="58388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4" name="n_1aveValue【道路】&#10;有形固定資産減価償却率">
          <a:extLst>
            <a:ext uri="{FF2B5EF4-FFF2-40B4-BE49-F238E27FC236}">
              <a16:creationId xmlns:a16="http://schemas.microsoft.com/office/drawing/2014/main" id="{9246CDF8-85F3-4EAD-81A5-0EC6D58B1948}"/>
            </a:ext>
          </a:extLst>
        </xdr:cNvPr>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a:extLst>
            <a:ext uri="{FF2B5EF4-FFF2-40B4-BE49-F238E27FC236}">
              <a16:creationId xmlns:a16="http://schemas.microsoft.com/office/drawing/2014/main" id="{EE85D6AA-CBF7-4283-A468-E0B2C81ECF91}"/>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111142</xdr:rowOff>
    </xdr:from>
    <xdr:ext cx="405111" cy="259045"/>
    <xdr:sp macro="" textlink="">
      <xdr:nvSpPr>
        <xdr:cNvPr id="76" name="n_1mainValue【道路】&#10;有形固定資産減価償却率">
          <a:extLst>
            <a:ext uri="{FF2B5EF4-FFF2-40B4-BE49-F238E27FC236}">
              <a16:creationId xmlns:a16="http://schemas.microsoft.com/office/drawing/2014/main" id="{88EA7DE2-AEC4-473F-846B-35AA179BA73F}"/>
            </a:ext>
          </a:extLst>
        </xdr:cNvPr>
        <xdr:cNvSpPr txBox="1"/>
      </xdr:nvSpPr>
      <xdr:spPr>
        <a:xfrm>
          <a:off x="35820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B69ED9D6-519E-42CC-A8C0-F058543E70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B7E4964A-3848-41DE-85C6-6FD9DDFDC5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BF91C360-21FD-4E1F-A364-D4B8DE3A35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7482A4B7-D09F-454E-AF7A-BAA8C4E20C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65F2B341-B911-49C5-BA53-131C7C9399A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690FFAC6-ACB0-4DD3-B3F0-AAF57904E6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CC08F170-F59F-43D4-BD19-91AFF52319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4E79447-9DFE-4BB8-8A7D-0223665E3D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CBB5265F-9890-4F46-8198-9AD54CF0259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C579A364-1A51-4DE4-B4F5-8E35C5E357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66BB226-7B3D-413A-9297-F763878ABAF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925D6DD0-9C27-439C-843D-8A276E983EC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8EEC941C-6D45-43E8-9A50-28DBC2FC488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51C2FE16-B42A-4E6C-AA99-BA40F5FEF0B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402580B1-3921-4550-86F8-CAE0265C578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4BCA4ECF-B2A8-404B-8AAE-6120A1DE1563}"/>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A54FA2E-66B4-4272-AE4B-DAAA69924BA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7605B3DE-6F24-4C14-8F5B-93F42E30B609}"/>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7CA93324-B27A-4873-803E-D2DF0F5F99C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C5525093-E5BD-4728-AC3A-64D1D078CC1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42E79A81-B9C3-4CC9-BEB4-8AF640C789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a:extLst>
            <a:ext uri="{FF2B5EF4-FFF2-40B4-BE49-F238E27FC236}">
              <a16:creationId xmlns:a16="http://schemas.microsoft.com/office/drawing/2014/main" id="{C3D27E44-5DA9-4E26-BED4-74F18629D846}"/>
            </a:ext>
          </a:extLst>
        </xdr:cNvPr>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a:extLst>
            <a:ext uri="{FF2B5EF4-FFF2-40B4-BE49-F238E27FC236}">
              <a16:creationId xmlns:a16="http://schemas.microsoft.com/office/drawing/2014/main" id="{09E48021-4760-45A1-A02B-00BBBFC645CC}"/>
            </a:ext>
          </a:extLst>
        </xdr:cNvPr>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a:extLst>
            <a:ext uri="{FF2B5EF4-FFF2-40B4-BE49-F238E27FC236}">
              <a16:creationId xmlns:a16="http://schemas.microsoft.com/office/drawing/2014/main" id="{F337C858-8F5D-46A7-B7F8-C5946319B777}"/>
            </a:ext>
          </a:extLst>
        </xdr:cNvPr>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a:extLst>
            <a:ext uri="{FF2B5EF4-FFF2-40B4-BE49-F238E27FC236}">
              <a16:creationId xmlns:a16="http://schemas.microsoft.com/office/drawing/2014/main" id="{0EAEC336-B8FE-4ED3-96C1-3CB5C8078836}"/>
            </a:ext>
          </a:extLst>
        </xdr:cNvPr>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a:extLst>
            <a:ext uri="{FF2B5EF4-FFF2-40B4-BE49-F238E27FC236}">
              <a16:creationId xmlns:a16="http://schemas.microsoft.com/office/drawing/2014/main" id="{C3263538-29E8-427C-BAEF-6AA334C18D45}"/>
            </a:ext>
          </a:extLst>
        </xdr:cNvPr>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a:extLst>
            <a:ext uri="{FF2B5EF4-FFF2-40B4-BE49-F238E27FC236}">
              <a16:creationId xmlns:a16="http://schemas.microsoft.com/office/drawing/2014/main" id="{1FC46524-E837-4915-8E77-9E9A422CFE4C}"/>
            </a:ext>
          </a:extLst>
        </xdr:cNvPr>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a:extLst>
            <a:ext uri="{FF2B5EF4-FFF2-40B4-BE49-F238E27FC236}">
              <a16:creationId xmlns:a16="http://schemas.microsoft.com/office/drawing/2014/main" id="{3BB2100C-D62D-4DD4-98A4-1E5F7F272EAD}"/>
            </a:ext>
          </a:extLst>
        </xdr:cNvPr>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a:extLst>
            <a:ext uri="{FF2B5EF4-FFF2-40B4-BE49-F238E27FC236}">
              <a16:creationId xmlns:a16="http://schemas.microsoft.com/office/drawing/2014/main" id="{AAE7DF93-1D44-4A63-871E-8AC1FB21825E}"/>
            </a:ext>
          </a:extLst>
        </xdr:cNvPr>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27594</xdr:rowOff>
    </xdr:from>
    <xdr:to>
      <xdr:col>46</xdr:col>
      <xdr:colOff>38100</xdr:colOff>
      <xdr:row>34</xdr:row>
      <xdr:rowOff>129194</xdr:rowOff>
    </xdr:to>
    <xdr:sp macro="" textlink="">
      <xdr:nvSpPr>
        <xdr:cNvPr id="106" name="フローチャート: 判断 105">
          <a:extLst>
            <a:ext uri="{FF2B5EF4-FFF2-40B4-BE49-F238E27FC236}">
              <a16:creationId xmlns:a16="http://schemas.microsoft.com/office/drawing/2014/main" id="{03863924-67E4-4B83-990C-51D6FB900ACF}"/>
            </a:ext>
          </a:extLst>
        </xdr:cNvPr>
        <xdr:cNvSpPr/>
      </xdr:nvSpPr>
      <xdr:spPr>
        <a:xfrm>
          <a:off x="8699500" y="585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84900B67-555E-495E-8BB3-421452D764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29886F5F-F575-4C52-AD2E-51B1F202C82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19CD6710-5BE0-4448-BA8D-8CBEBDFB5C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82AC2B7E-5454-45DC-BC62-11F3875592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21D0668B-9ABC-4DA1-9E81-1BB9320237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124292</xdr:rowOff>
    </xdr:from>
    <xdr:to>
      <xdr:col>55</xdr:col>
      <xdr:colOff>50800</xdr:colOff>
      <xdr:row>34</xdr:row>
      <xdr:rowOff>54442</xdr:rowOff>
    </xdr:to>
    <xdr:sp macro="" textlink="">
      <xdr:nvSpPr>
        <xdr:cNvPr id="112" name="楕円 111">
          <a:extLst>
            <a:ext uri="{FF2B5EF4-FFF2-40B4-BE49-F238E27FC236}">
              <a16:creationId xmlns:a16="http://schemas.microsoft.com/office/drawing/2014/main" id="{DDD1DCB1-D901-44EC-92D9-5DD5F4F27826}"/>
            </a:ext>
          </a:extLst>
        </xdr:cNvPr>
        <xdr:cNvSpPr/>
      </xdr:nvSpPr>
      <xdr:spPr>
        <a:xfrm>
          <a:off x="10426700" y="57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68952</xdr:rowOff>
    </xdr:from>
    <xdr:ext cx="534377" cy="259045"/>
    <xdr:sp macro="" textlink="">
      <xdr:nvSpPr>
        <xdr:cNvPr id="113" name="【道路】&#10;一人当たり延長該当値テキスト">
          <a:extLst>
            <a:ext uri="{FF2B5EF4-FFF2-40B4-BE49-F238E27FC236}">
              <a16:creationId xmlns:a16="http://schemas.microsoft.com/office/drawing/2014/main" id="{2F5FC607-AA20-4404-9696-AAF32EF8528C}"/>
            </a:ext>
          </a:extLst>
        </xdr:cNvPr>
        <xdr:cNvSpPr txBox="1"/>
      </xdr:nvSpPr>
      <xdr:spPr>
        <a:xfrm>
          <a:off x="10515600" y="57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120566</xdr:rowOff>
    </xdr:from>
    <xdr:to>
      <xdr:col>50</xdr:col>
      <xdr:colOff>165100</xdr:colOff>
      <xdr:row>33</xdr:row>
      <xdr:rowOff>50716</xdr:rowOff>
    </xdr:to>
    <xdr:sp macro="" textlink="">
      <xdr:nvSpPr>
        <xdr:cNvPr id="114" name="楕円 113">
          <a:extLst>
            <a:ext uri="{FF2B5EF4-FFF2-40B4-BE49-F238E27FC236}">
              <a16:creationId xmlns:a16="http://schemas.microsoft.com/office/drawing/2014/main" id="{B7A8AE98-4CC2-4ED4-BD56-B9D9B42EC659}"/>
            </a:ext>
          </a:extLst>
        </xdr:cNvPr>
        <xdr:cNvSpPr/>
      </xdr:nvSpPr>
      <xdr:spPr>
        <a:xfrm>
          <a:off x="9588500" y="56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171366</xdr:rowOff>
    </xdr:from>
    <xdr:to>
      <xdr:col>55</xdr:col>
      <xdr:colOff>0</xdr:colOff>
      <xdr:row>34</xdr:row>
      <xdr:rowOff>3642</xdr:rowOff>
    </xdr:to>
    <xdr:cxnSp macro="">
      <xdr:nvCxnSpPr>
        <xdr:cNvPr id="115" name="直線コネクタ 114">
          <a:extLst>
            <a:ext uri="{FF2B5EF4-FFF2-40B4-BE49-F238E27FC236}">
              <a16:creationId xmlns:a16="http://schemas.microsoft.com/office/drawing/2014/main" id="{354429DE-5A7F-456C-B836-835F2B712984}"/>
            </a:ext>
          </a:extLst>
        </xdr:cNvPr>
        <xdr:cNvCxnSpPr/>
      </xdr:nvCxnSpPr>
      <xdr:spPr>
        <a:xfrm>
          <a:off x="9639300" y="5657766"/>
          <a:ext cx="838200" cy="1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135615</xdr:rowOff>
    </xdr:from>
    <xdr:ext cx="534377" cy="259045"/>
    <xdr:sp macro="" textlink="">
      <xdr:nvSpPr>
        <xdr:cNvPr id="116" name="n_1aveValue【道路】&#10;一人当たり延長">
          <a:extLst>
            <a:ext uri="{FF2B5EF4-FFF2-40B4-BE49-F238E27FC236}">
              <a16:creationId xmlns:a16="http://schemas.microsoft.com/office/drawing/2014/main" id="{44D908B1-350F-4405-91EA-BE422952EEE2}"/>
            </a:ext>
          </a:extLst>
        </xdr:cNvPr>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145721</xdr:rowOff>
    </xdr:from>
    <xdr:ext cx="534377" cy="259045"/>
    <xdr:sp macro="" textlink="">
      <xdr:nvSpPr>
        <xdr:cNvPr id="117" name="n_2aveValue【道路】&#10;一人当たり延長">
          <a:extLst>
            <a:ext uri="{FF2B5EF4-FFF2-40B4-BE49-F238E27FC236}">
              <a16:creationId xmlns:a16="http://schemas.microsoft.com/office/drawing/2014/main" id="{0A04A457-349D-4209-BCCF-C19C4304B037}"/>
            </a:ext>
          </a:extLst>
        </xdr:cNvPr>
        <xdr:cNvSpPr txBox="1"/>
      </xdr:nvSpPr>
      <xdr:spPr>
        <a:xfrm>
          <a:off x="8483111" y="5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67243</xdr:rowOff>
    </xdr:from>
    <xdr:ext cx="534377" cy="259045"/>
    <xdr:sp macro="" textlink="">
      <xdr:nvSpPr>
        <xdr:cNvPr id="118" name="n_1mainValue【道路】&#10;一人当たり延長">
          <a:extLst>
            <a:ext uri="{FF2B5EF4-FFF2-40B4-BE49-F238E27FC236}">
              <a16:creationId xmlns:a16="http://schemas.microsoft.com/office/drawing/2014/main" id="{58082289-793F-404B-8BDB-3B58C1FF5AE9}"/>
            </a:ext>
          </a:extLst>
        </xdr:cNvPr>
        <xdr:cNvSpPr txBox="1"/>
      </xdr:nvSpPr>
      <xdr:spPr>
        <a:xfrm>
          <a:off x="9359411" y="53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D0849D38-2CDF-4333-861D-C565743D9A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88825F64-210C-4991-99EB-69548077BC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204343F1-51B2-4B1E-80FF-13A8822737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7CC536D5-8B3D-42CC-A99C-30EA8633BD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3355D835-B452-4BF9-A272-7A6DBFF435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8C7BB7D7-DC23-4AA3-B1AD-326C5C3E9C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AD0C3DC6-512A-4496-90DE-A2302D4DB0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75C051BD-00BB-4114-9E61-7D6099F4968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12327DCB-B8E5-401F-81A1-74919ED24AF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38357986-1FBF-4EE9-B071-376323FE4C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a:extLst>
            <a:ext uri="{FF2B5EF4-FFF2-40B4-BE49-F238E27FC236}">
              <a16:creationId xmlns:a16="http://schemas.microsoft.com/office/drawing/2014/main" id="{C0E9B047-9BB5-4C0B-A0CD-A6115F3F5AF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a:extLst>
            <a:ext uri="{FF2B5EF4-FFF2-40B4-BE49-F238E27FC236}">
              <a16:creationId xmlns:a16="http://schemas.microsoft.com/office/drawing/2014/main" id="{463E954E-3837-4D34-83AB-DA64AE8D845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a:extLst>
            <a:ext uri="{FF2B5EF4-FFF2-40B4-BE49-F238E27FC236}">
              <a16:creationId xmlns:a16="http://schemas.microsoft.com/office/drawing/2014/main" id="{D695AC29-F74F-4E35-8493-B858D9CC019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a:extLst>
            <a:ext uri="{FF2B5EF4-FFF2-40B4-BE49-F238E27FC236}">
              <a16:creationId xmlns:a16="http://schemas.microsoft.com/office/drawing/2014/main" id="{4B695933-929F-4BE7-9C4F-2A2540168BE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a:extLst>
            <a:ext uri="{FF2B5EF4-FFF2-40B4-BE49-F238E27FC236}">
              <a16:creationId xmlns:a16="http://schemas.microsoft.com/office/drawing/2014/main" id="{5F0A29CC-3674-4904-9A37-FC289FF01A5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a:extLst>
            <a:ext uri="{FF2B5EF4-FFF2-40B4-BE49-F238E27FC236}">
              <a16:creationId xmlns:a16="http://schemas.microsoft.com/office/drawing/2014/main" id="{CCA93E61-158A-4272-8E35-E8384427FD6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a:extLst>
            <a:ext uri="{FF2B5EF4-FFF2-40B4-BE49-F238E27FC236}">
              <a16:creationId xmlns:a16="http://schemas.microsoft.com/office/drawing/2014/main" id="{CC3D7653-CB8B-4F87-8B32-1693014C3BF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a:extLst>
            <a:ext uri="{FF2B5EF4-FFF2-40B4-BE49-F238E27FC236}">
              <a16:creationId xmlns:a16="http://schemas.microsoft.com/office/drawing/2014/main" id="{BE498757-DCC3-4BC7-9740-A101EF5B12F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a:extLst>
            <a:ext uri="{FF2B5EF4-FFF2-40B4-BE49-F238E27FC236}">
              <a16:creationId xmlns:a16="http://schemas.microsoft.com/office/drawing/2014/main" id="{EB102961-6876-4ECE-AC64-3A962ABD3F0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a:extLst>
            <a:ext uri="{FF2B5EF4-FFF2-40B4-BE49-F238E27FC236}">
              <a16:creationId xmlns:a16="http://schemas.microsoft.com/office/drawing/2014/main" id="{CF945538-0D29-442D-B064-B25E257ABA5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a:extLst>
            <a:ext uri="{FF2B5EF4-FFF2-40B4-BE49-F238E27FC236}">
              <a16:creationId xmlns:a16="http://schemas.microsoft.com/office/drawing/2014/main" id="{D9A811D3-B3FA-4331-AE82-EBD8C22D683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8EC6195F-A602-4C1B-8C1A-967AFB1A61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B70F4387-1D53-4368-89C4-187BDC4C8AA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id="{EEDAE96D-BB11-4BD4-B96F-3EB8017D05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a:extLst>
            <a:ext uri="{FF2B5EF4-FFF2-40B4-BE49-F238E27FC236}">
              <a16:creationId xmlns:a16="http://schemas.microsoft.com/office/drawing/2014/main" id="{D4EFC3D7-5CDA-496E-B62C-BA23A78C18C2}"/>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a:extLst>
            <a:ext uri="{FF2B5EF4-FFF2-40B4-BE49-F238E27FC236}">
              <a16:creationId xmlns:a16="http://schemas.microsoft.com/office/drawing/2014/main" id="{5F006194-7D71-4EEB-BC9E-1F76A7C84298}"/>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a:extLst>
            <a:ext uri="{FF2B5EF4-FFF2-40B4-BE49-F238E27FC236}">
              <a16:creationId xmlns:a16="http://schemas.microsoft.com/office/drawing/2014/main" id="{8230E4FF-219A-4907-AAE7-27C3E44A57BC}"/>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id="{6BF9F89B-C754-4A49-A3AA-E43D1809041E}"/>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a:extLst>
            <a:ext uri="{FF2B5EF4-FFF2-40B4-BE49-F238E27FC236}">
              <a16:creationId xmlns:a16="http://schemas.microsoft.com/office/drawing/2014/main" id="{4B8F622C-B2AD-41D7-B715-08C08CAE34D1}"/>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id="{E4534163-A7C4-4DD6-967A-0BF7D30102B6}"/>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a:extLst>
            <a:ext uri="{FF2B5EF4-FFF2-40B4-BE49-F238E27FC236}">
              <a16:creationId xmlns:a16="http://schemas.microsoft.com/office/drawing/2014/main" id="{DC7D0A1B-0ED5-4BF5-9C9E-086196E2751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a:extLst>
            <a:ext uri="{FF2B5EF4-FFF2-40B4-BE49-F238E27FC236}">
              <a16:creationId xmlns:a16="http://schemas.microsoft.com/office/drawing/2014/main" id="{547C2BC8-BA39-4050-9EEE-FCB3C1CED235}"/>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51" name="フローチャート: 判断 150">
          <a:extLst>
            <a:ext uri="{FF2B5EF4-FFF2-40B4-BE49-F238E27FC236}">
              <a16:creationId xmlns:a16="http://schemas.microsoft.com/office/drawing/2014/main" id="{FFC4F475-F2C0-4B68-BD84-C4C9AEE8CAD8}"/>
            </a:ext>
          </a:extLst>
        </xdr:cNvPr>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3AA8C1DD-BAB4-4FCC-9E4E-76A816B95CF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34D07AD-2F1E-4634-A23B-F00A773514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24C3FCEE-42FB-4E42-A6C0-433165192C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BFC55762-943D-4517-AB52-3CD66219DF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36570D25-D283-4E64-A65D-B09EBE3ACA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157" name="楕円 156">
          <a:extLst>
            <a:ext uri="{FF2B5EF4-FFF2-40B4-BE49-F238E27FC236}">
              <a16:creationId xmlns:a16="http://schemas.microsoft.com/office/drawing/2014/main" id="{BEE46342-BBF4-445F-A9C1-5AD398026DC9}"/>
            </a:ext>
          </a:extLst>
        </xdr:cNvPr>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13987</xdr:rowOff>
    </xdr:from>
    <xdr:ext cx="405111" cy="259045"/>
    <xdr:sp macro="" textlink="">
      <xdr:nvSpPr>
        <xdr:cNvPr id="158" name="【橋りょう・トンネル】&#10;有形固定資産減価償却率該当値テキスト">
          <a:extLst>
            <a:ext uri="{FF2B5EF4-FFF2-40B4-BE49-F238E27FC236}">
              <a16:creationId xmlns:a16="http://schemas.microsoft.com/office/drawing/2014/main" id="{ECD64202-870E-45EB-BE53-11BAFC531AF9}"/>
            </a:ext>
          </a:extLst>
        </xdr:cNvPr>
        <xdr:cNvSpPr txBox="1"/>
      </xdr:nvSpPr>
      <xdr:spPr>
        <a:xfrm>
          <a:off x="46736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59" name="楕円 158">
          <a:extLst>
            <a:ext uri="{FF2B5EF4-FFF2-40B4-BE49-F238E27FC236}">
              <a16:creationId xmlns:a16="http://schemas.microsoft.com/office/drawing/2014/main" id="{7BE8DF44-233F-4F56-AD2C-BFB748E736AA}"/>
            </a:ext>
          </a:extLst>
        </xdr:cNvPr>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74295</xdr:rowOff>
    </xdr:to>
    <xdr:cxnSp macro="">
      <xdr:nvCxnSpPr>
        <xdr:cNvPr id="160" name="直線コネクタ 159">
          <a:extLst>
            <a:ext uri="{FF2B5EF4-FFF2-40B4-BE49-F238E27FC236}">
              <a16:creationId xmlns:a16="http://schemas.microsoft.com/office/drawing/2014/main" id="{5142DAFE-518F-46FE-AC3D-F562553B6998}"/>
            </a:ext>
          </a:extLst>
        </xdr:cNvPr>
        <xdr:cNvCxnSpPr/>
      </xdr:nvCxnSpPr>
      <xdr:spPr>
        <a:xfrm flipV="1">
          <a:off x="3797300" y="101574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4DAB3DC-F607-4DB3-A4F9-768597BA6F1F}"/>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53E2ED49-3ECC-47C9-ADBE-C8B3C0532A50}"/>
            </a:ext>
          </a:extLst>
        </xdr:cNvPr>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5972EBDD-3EB8-439E-A742-95AB9D4CD085}"/>
            </a:ext>
          </a:extLst>
        </xdr:cNvPr>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CFCD6479-B9EC-47EA-88C9-B94EF3FA28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D0DEF844-7250-4577-99DD-DDEE32FC7C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30EA2EC3-861C-4F28-A550-25A8D399C3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E8F56394-E9A6-428C-91EC-EF057FB133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FAC89E62-D570-490F-AA02-61B85D89B6D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C74D2EF0-2722-4361-87C3-F530A60B6AE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9B528A05-4B6B-4253-9018-FD7716EF965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FC07FB4B-6691-4FFF-8C94-763C72C2B01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157C66A7-E23B-4B74-98F4-4E7DCAE240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E438E446-3D85-4806-8D3D-D8D20346212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a:extLst>
            <a:ext uri="{FF2B5EF4-FFF2-40B4-BE49-F238E27FC236}">
              <a16:creationId xmlns:a16="http://schemas.microsoft.com/office/drawing/2014/main" id="{1B085ADB-9389-4971-827B-B692A43BD5E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a:extLst>
            <a:ext uri="{FF2B5EF4-FFF2-40B4-BE49-F238E27FC236}">
              <a16:creationId xmlns:a16="http://schemas.microsoft.com/office/drawing/2014/main" id="{F779F9DE-5818-4F81-B92F-E2389AD389A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a:extLst>
            <a:ext uri="{FF2B5EF4-FFF2-40B4-BE49-F238E27FC236}">
              <a16:creationId xmlns:a16="http://schemas.microsoft.com/office/drawing/2014/main" id="{612E1A1E-4706-4A63-AC2A-BCBA98CE4EE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a:extLst>
            <a:ext uri="{FF2B5EF4-FFF2-40B4-BE49-F238E27FC236}">
              <a16:creationId xmlns:a16="http://schemas.microsoft.com/office/drawing/2014/main" id="{28F578D3-75D9-449D-8C13-29936663447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a:extLst>
            <a:ext uri="{FF2B5EF4-FFF2-40B4-BE49-F238E27FC236}">
              <a16:creationId xmlns:a16="http://schemas.microsoft.com/office/drawing/2014/main" id="{C365E9B3-8FBE-4345-AB3B-01CF25BE17A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a:extLst>
            <a:ext uri="{FF2B5EF4-FFF2-40B4-BE49-F238E27FC236}">
              <a16:creationId xmlns:a16="http://schemas.microsoft.com/office/drawing/2014/main" id="{26C6F4AF-3398-4DFC-B55D-0B9D081E96A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a:extLst>
            <a:ext uri="{FF2B5EF4-FFF2-40B4-BE49-F238E27FC236}">
              <a16:creationId xmlns:a16="http://schemas.microsoft.com/office/drawing/2014/main" id="{7F523470-196D-4EEA-B3B4-D06A4D0EF6C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a:extLst>
            <a:ext uri="{FF2B5EF4-FFF2-40B4-BE49-F238E27FC236}">
              <a16:creationId xmlns:a16="http://schemas.microsoft.com/office/drawing/2014/main" id="{4F6B92BC-41E6-4DAF-9795-B7058DD7C63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id="{D8E85FB8-FDF8-4762-B7BD-AD2DE5F91D4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a:extLst>
            <a:ext uri="{FF2B5EF4-FFF2-40B4-BE49-F238E27FC236}">
              <a16:creationId xmlns:a16="http://schemas.microsoft.com/office/drawing/2014/main" id="{2F0180E5-B86F-4E48-BB64-1ECB9B2ED24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a:extLst>
            <a:ext uri="{FF2B5EF4-FFF2-40B4-BE49-F238E27FC236}">
              <a16:creationId xmlns:a16="http://schemas.microsoft.com/office/drawing/2014/main" id="{9281CF99-7A8A-47F9-8E3B-02A548B7E62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a:extLst>
            <a:ext uri="{FF2B5EF4-FFF2-40B4-BE49-F238E27FC236}">
              <a16:creationId xmlns:a16="http://schemas.microsoft.com/office/drawing/2014/main" id="{D4B38B28-BC30-48DE-8F55-F239CA2947DC}"/>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a:extLst>
            <a:ext uri="{FF2B5EF4-FFF2-40B4-BE49-F238E27FC236}">
              <a16:creationId xmlns:a16="http://schemas.microsoft.com/office/drawing/2014/main" id="{C1DDD26F-776F-4474-B89E-673B5D23EA46}"/>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a:extLst>
            <a:ext uri="{FF2B5EF4-FFF2-40B4-BE49-F238E27FC236}">
              <a16:creationId xmlns:a16="http://schemas.microsoft.com/office/drawing/2014/main" id="{12FC3C16-CC4D-40F3-81E0-918C9E97A009}"/>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a:extLst>
            <a:ext uri="{FF2B5EF4-FFF2-40B4-BE49-F238E27FC236}">
              <a16:creationId xmlns:a16="http://schemas.microsoft.com/office/drawing/2014/main" id="{B41EE262-8428-409D-BBB7-38E1A93CE24E}"/>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a:extLst>
            <a:ext uri="{FF2B5EF4-FFF2-40B4-BE49-F238E27FC236}">
              <a16:creationId xmlns:a16="http://schemas.microsoft.com/office/drawing/2014/main" id="{880A6DD3-F098-41AB-BD8F-9E9780ABCF60}"/>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0" name="【橋りょう・トンネル】&#10;一人当たり有形固定資産（償却資産）額平均値テキスト">
          <a:extLst>
            <a:ext uri="{FF2B5EF4-FFF2-40B4-BE49-F238E27FC236}">
              <a16:creationId xmlns:a16="http://schemas.microsoft.com/office/drawing/2014/main" id="{5D385182-523C-4CE5-B50A-5AABCA6BE36F}"/>
            </a:ext>
          </a:extLst>
        </xdr:cNvPr>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a:extLst>
            <a:ext uri="{FF2B5EF4-FFF2-40B4-BE49-F238E27FC236}">
              <a16:creationId xmlns:a16="http://schemas.microsoft.com/office/drawing/2014/main" id="{E90A491E-610F-473C-A282-EA3FF8BCC5FA}"/>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a:extLst>
            <a:ext uri="{FF2B5EF4-FFF2-40B4-BE49-F238E27FC236}">
              <a16:creationId xmlns:a16="http://schemas.microsoft.com/office/drawing/2014/main" id="{A8EA67BD-4E42-41C7-8C72-988A1D17B54F}"/>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3" name="フローチャート: 判断 192">
          <a:extLst>
            <a:ext uri="{FF2B5EF4-FFF2-40B4-BE49-F238E27FC236}">
              <a16:creationId xmlns:a16="http://schemas.microsoft.com/office/drawing/2014/main" id="{5081578A-0CFD-47A2-AA89-6DDBED96F701}"/>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F896DE36-44B3-4B25-9AA1-EACD840327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20C22794-B421-4627-AC23-EC421EA683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BAFBA9E3-6D34-4861-B2C0-F78DFE3BB2C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BC622C6-0705-4924-A556-73D79B4AEC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9FACC1EC-CF06-4FAC-9095-3E007679E5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168628</xdr:rowOff>
    </xdr:from>
    <xdr:to>
      <xdr:col>55</xdr:col>
      <xdr:colOff>50800</xdr:colOff>
      <xdr:row>62</xdr:row>
      <xdr:rowOff>98778</xdr:rowOff>
    </xdr:to>
    <xdr:sp macro="" textlink="">
      <xdr:nvSpPr>
        <xdr:cNvPr id="199" name="楕円 198">
          <a:extLst>
            <a:ext uri="{FF2B5EF4-FFF2-40B4-BE49-F238E27FC236}">
              <a16:creationId xmlns:a16="http://schemas.microsoft.com/office/drawing/2014/main" id="{3457B033-D7A9-417B-A452-24A4CD51F357}"/>
            </a:ext>
          </a:extLst>
        </xdr:cNvPr>
        <xdr:cNvSpPr/>
      </xdr:nvSpPr>
      <xdr:spPr>
        <a:xfrm>
          <a:off x="10426700" y="106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20055</xdr:rowOff>
    </xdr:from>
    <xdr:ext cx="599010" cy="259045"/>
    <xdr:sp macro="" textlink="">
      <xdr:nvSpPr>
        <xdr:cNvPr id="200" name="【橋りょう・トンネル】&#10;一人当たり有形固定資産（償却資産）額該当値テキスト">
          <a:extLst>
            <a:ext uri="{FF2B5EF4-FFF2-40B4-BE49-F238E27FC236}">
              <a16:creationId xmlns:a16="http://schemas.microsoft.com/office/drawing/2014/main" id="{F8927793-7F89-406B-978E-2E9F4A93657B}"/>
            </a:ext>
          </a:extLst>
        </xdr:cNvPr>
        <xdr:cNvSpPr txBox="1"/>
      </xdr:nvSpPr>
      <xdr:spPr>
        <a:xfrm>
          <a:off x="10515600" y="1047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1267</xdr:rowOff>
    </xdr:from>
    <xdr:to>
      <xdr:col>50</xdr:col>
      <xdr:colOff>165100</xdr:colOff>
      <xdr:row>62</xdr:row>
      <xdr:rowOff>102867</xdr:rowOff>
    </xdr:to>
    <xdr:sp macro="" textlink="">
      <xdr:nvSpPr>
        <xdr:cNvPr id="201" name="楕円 200">
          <a:extLst>
            <a:ext uri="{FF2B5EF4-FFF2-40B4-BE49-F238E27FC236}">
              <a16:creationId xmlns:a16="http://schemas.microsoft.com/office/drawing/2014/main" id="{7C3D51D9-7A94-4A9B-A3D3-0B15BACF940E}"/>
            </a:ext>
          </a:extLst>
        </xdr:cNvPr>
        <xdr:cNvSpPr/>
      </xdr:nvSpPr>
      <xdr:spPr>
        <a:xfrm>
          <a:off x="9588500" y="106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47978</xdr:rowOff>
    </xdr:from>
    <xdr:to>
      <xdr:col>55</xdr:col>
      <xdr:colOff>0</xdr:colOff>
      <xdr:row>62</xdr:row>
      <xdr:rowOff>52067</xdr:rowOff>
    </xdr:to>
    <xdr:cxnSp macro="">
      <xdr:nvCxnSpPr>
        <xdr:cNvPr id="202" name="直線コネクタ 201">
          <a:extLst>
            <a:ext uri="{FF2B5EF4-FFF2-40B4-BE49-F238E27FC236}">
              <a16:creationId xmlns:a16="http://schemas.microsoft.com/office/drawing/2014/main" id="{5D2637A8-7440-44B1-8FEE-C2EE14BF2872}"/>
            </a:ext>
          </a:extLst>
        </xdr:cNvPr>
        <xdr:cNvCxnSpPr/>
      </xdr:nvCxnSpPr>
      <xdr:spPr>
        <a:xfrm flipV="1">
          <a:off x="9639300" y="10677878"/>
          <a:ext cx="8382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03" name="n_1aveValue【橋りょう・トンネル】&#10;一人当たり有形固定資産（償却資産）額">
          <a:extLst>
            <a:ext uri="{FF2B5EF4-FFF2-40B4-BE49-F238E27FC236}">
              <a16:creationId xmlns:a16="http://schemas.microsoft.com/office/drawing/2014/main" id="{B1805313-C32F-4B89-A9DA-119853EE8B30}"/>
            </a:ext>
          </a:extLst>
        </xdr:cNvPr>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4" name="n_2aveValue【橋りょう・トンネル】&#10;一人当たり有形固定資産（償却資産）額">
          <a:extLst>
            <a:ext uri="{FF2B5EF4-FFF2-40B4-BE49-F238E27FC236}">
              <a16:creationId xmlns:a16="http://schemas.microsoft.com/office/drawing/2014/main" id="{BA8E30A0-E294-497D-853E-CDD45BB40070}"/>
            </a:ext>
          </a:extLst>
        </xdr:cNvPr>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119394</xdr:rowOff>
    </xdr:from>
    <xdr:ext cx="599010" cy="259045"/>
    <xdr:sp macro="" textlink="">
      <xdr:nvSpPr>
        <xdr:cNvPr id="205" name="n_1mainValue【橋りょう・トンネル】&#10;一人当たり有形固定資産（償却資産）額">
          <a:extLst>
            <a:ext uri="{FF2B5EF4-FFF2-40B4-BE49-F238E27FC236}">
              <a16:creationId xmlns:a16="http://schemas.microsoft.com/office/drawing/2014/main" id="{48F8B643-0885-4DBE-BA12-02040CF10502}"/>
            </a:ext>
          </a:extLst>
        </xdr:cNvPr>
        <xdr:cNvSpPr txBox="1"/>
      </xdr:nvSpPr>
      <xdr:spPr>
        <a:xfrm>
          <a:off x="9327095" y="1040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id="{07A8CEB6-085F-4575-A247-62A5040F6B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id="{C61865BE-D23C-43B2-BA4F-748AD778E4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id="{683417F1-B271-411E-88F9-F93B25BA6D3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id="{DEA3F96C-7B34-4222-925C-7AC29D703E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id="{A6A0C982-B6D5-47CA-8E3D-679E51E7B2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id="{F0B2C52C-A0CB-4863-8E01-3AA39D404B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id="{5A6EAA04-5F25-43F4-817E-A21684E478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id="{4542AA4B-9118-48C4-9682-1262AA0245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id="{89A45613-2BEC-4D32-B7A0-551443854EA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id="{E0120871-B4E2-4DCA-9765-E62EB15FBB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a:extLst>
            <a:ext uri="{FF2B5EF4-FFF2-40B4-BE49-F238E27FC236}">
              <a16:creationId xmlns:a16="http://schemas.microsoft.com/office/drawing/2014/main" id="{6308DDDE-8ED7-4CF2-B142-BFE68186785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a:extLst>
            <a:ext uri="{FF2B5EF4-FFF2-40B4-BE49-F238E27FC236}">
              <a16:creationId xmlns:a16="http://schemas.microsoft.com/office/drawing/2014/main" id="{AD495CD2-0E52-45AF-9D21-AD78C449FB1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a:extLst>
            <a:ext uri="{FF2B5EF4-FFF2-40B4-BE49-F238E27FC236}">
              <a16:creationId xmlns:a16="http://schemas.microsoft.com/office/drawing/2014/main" id="{624AAF55-56D9-4180-9186-7703C9ED6EB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a:extLst>
            <a:ext uri="{FF2B5EF4-FFF2-40B4-BE49-F238E27FC236}">
              <a16:creationId xmlns:a16="http://schemas.microsoft.com/office/drawing/2014/main" id="{A5404615-6FA3-4167-A073-C97CAC10F9C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a:extLst>
            <a:ext uri="{FF2B5EF4-FFF2-40B4-BE49-F238E27FC236}">
              <a16:creationId xmlns:a16="http://schemas.microsoft.com/office/drawing/2014/main" id="{70C84C83-2D2A-4F55-892F-A903F195417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a:extLst>
            <a:ext uri="{FF2B5EF4-FFF2-40B4-BE49-F238E27FC236}">
              <a16:creationId xmlns:a16="http://schemas.microsoft.com/office/drawing/2014/main" id="{B2FEBC39-C7B4-4B24-A721-865BAD359A2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a:extLst>
            <a:ext uri="{FF2B5EF4-FFF2-40B4-BE49-F238E27FC236}">
              <a16:creationId xmlns:a16="http://schemas.microsoft.com/office/drawing/2014/main" id="{0EC1102F-CEDA-4C2D-BB5A-6541D3F7B2A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a:extLst>
            <a:ext uri="{FF2B5EF4-FFF2-40B4-BE49-F238E27FC236}">
              <a16:creationId xmlns:a16="http://schemas.microsoft.com/office/drawing/2014/main" id="{7CAECA91-AE21-4EA1-88CD-67E0718B6FF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a:extLst>
            <a:ext uri="{FF2B5EF4-FFF2-40B4-BE49-F238E27FC236}">
              <a16:creationId xmlns:a16="http://schemas.microsoft.com/office/drawing/2014/main" id="{7A105AF2-9058-4E9D-937E-0D4C1C76E29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a:extLst>
            <a:ext uri="{FF2B5EF4-FFF2-40B4-BE49-F238E27FC236}">
              <a16:creationId xmlns:a16="http://schemas.microsoft.com/office/drawing/2014/main" id="{BDAC91AE-0E12-404E-9BF5-DCE0E0CEB8F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a:extLst>
            <a:ext uri="{FF2B5EF4-FFF2-40B4-BE49-F238E27FC236}">
              <a16:creationId xmlns:a16="http://schemas.microsoft.com/office/drawing/2014/main" id="{0BB19257-7579-4DDD-BFA2-AD40DD25247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a:extLst>
            <a:ext uri="{FF2B5EF4-FFF2-40B4-BE49-F238E27FC236}">
              <a16:creationId xmlns:a16="http://schemas.microsoft.com/office/drawing/2014/main" id="{806E4CD0-8E2C-4980-B09E-2AA852D10F61}"/>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328326C8-15C8-4E11-95AB-99A84FF019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173716EE-A9CB-4EE1-94BC-71754B7F001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8167A46C-C918-4E4D-BB3F-AA3220C11E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a:extLst>
            <a:ext uri="{FF2B5EF4-FFF2-40B4-BE49-F238E27FC236}">
              <a16:creationId xmlns:a16="http://schemas.microsoft.com/office/drawing/2014/main" id="{BD0A9D6D-480C-4A37-BA3A-7D0F69DF55A3}"/>
            </a:ext>
          </a:extLst>
        </xdr:cNvPr>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a:extLst>
            <a:ext uri="{FF2B5EF4-FFF2-40B4-BE49-F238E27FC236}">
              <a16:creationId xmlns:a16="http://schemas.microsoft.com/office/drawing/2014/main" id="{49F4FA8E-AE7E-43A0-B42B-BFA982A1C900}"/>
            </a:ext>
          </a:extLst>
        </xdr:cNvPr>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a:extLst>
            <a:ext uri="{FF2B5EF4-FFF2-40B4-BE49-F238E27FC236}">
              <a16:creationId xmlns:a16="http://schemas.microsoft.com/office/drawing/2014/main" id="{C8CD6526-7BA7-49B8-B2F6-E9B2E69FA98C}"/>
            </a:ext>
          </a:extLst>
        </xdr:cNvPr>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a:extLst>
            <a:ext uri="{FF2B5EF4-FFF2-40B4-BE49-F238E27FC236}">
              <a16:creationId xmlns:a16="http://schemas.microsoft.com/office/drawing/2014/main" id="{3D195C82-1E0D-4386-80F9-5FCCF7F82911}"/>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a:extLst>
            <a:ext uri="{FF2B5EF4-FFF2-40B4-BE49-F238E27FC236}">
              <a16:creationId xmlns:a16="http://schemas.microsoft.com/office/drawing/2014/main" id="{1FE39CDB-3830-49AD-AB3C-4C22FE3494A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3C4FA1A8-A0C7-450F-96B4-45737B8FADCA}"/>
            </a:ext>
          </a:extLst>
        </xdr:cNvPr>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a:extLst>
            <a:ext uri="{FF2B5EF4-FFF2-40B4-BE49-F238E27FC236}">
              <a16:creationId xmlns:a16="http://schemas.microsoft.com/office/drawing/2014/main" id="{C26C3682-0A88-4148-B688-B2115D507DE7}"/>
            </a:ext>
          </a:extLst>
        </xdr:cNvPr>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a:extLst>
            <a:ext uri="{FF2B5EF4-FFF2-40B4-BE49-F238E27FC236}">
              <a16:creationId xmlns:a16="http://schemas.microsoft.com/office/drawing/2014/main" id="{840431B2-363E-4163-9F55-F4DE2CF1800D}"/>
            </a:ext>
          </a:extLst>
        </xdr:cNvPr>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39" name="フローチャート: 判断 238">
          <a:extLst>
            <a:ext uri="{FF2B5EF4-FFF2-40B4-BE49-F238E27FC236}">
              <a16:creationId xmlns:a16="http://schemas.microsoft.com/office/drawing/2014/main" id="{C7F4072C-C07A-4909-A3A6-81758343D164}"/>
            </a:ext>
          </a:extLst>
        </xdr:cNvPr>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E4AC3A43-2203-452C-9166-6970AC6AD3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8A5D9FD-F4FE-4326-9D67-5F1ACCBF99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D7326D14-37C5-4B35-B465-AD0C40E36C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2D584CD-39D4-4496-B890-D976BF71AD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34B60150-1A91-4D97-BB72-99651F4D71D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11793</xdr:rowOff>
    </xdr:from>
    <xdr:to>
      <xdr:col>24</xdr:col>
      <xdr:colOff>114300</xdr:colOff>
      <xdr:row>80</xdr:row>
      <xdr:rowOff>113393</xdr:rowOff>
    </xdr:to>
    <xdr:sp macro="" textlink="">
      <xdr:nvSpPr>
        <xdr:cNvPr id="245" name="楕円 244">
          <a:extLst>
            <a:ext uri="{FF2B5EF4-FFF2-40B4-BE49-F238E27FC236}">
              <a16:creationId xmlns:a16="http://schemas.microsoft.com/office/drawing/2014/main" id="{DAEDB15E-ACF9-4E15-9C81-385802C17C58}"/>
            </a:ext>
          </a:extLst>
        </xdr:cNvPr>
        <xdr:cNvSpPr/>
      </xdr:nvSpPr>
      <xdr:spPr>
        <a:xfrm>
          <a:off x="45847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34670</xdr:rowOff>
    </xdr:from>
    <xdr:ext cx="405111" cy="259045"/>
    <xdr:sp macro="" textlink="">
      <xdr:nvSpPr>
        <xdr:cNvPr id="246" name="【公営住宅】&#10;有形固定資産減価償却率該当値テキスト">
          <a:extLst>
            <a:ext uri="{FF2B5EF4-FFF2-40B4-BE49-F238E27FC236}">
              <a16:creationId xmlns:a16="http://schemas.microsoft.com/office/drawing/2014/main" id="{D983A843-45A3-4E05-89A2-E15ADFBD1B27}"/>
            </a:ext>
          </a:extLst>
        </xdr:cNvPr>
        <xdr:cNvSpPr txBox="1"/>
      </xdr:nvSpPr>
      <xdr:spPr>
        <a:xfrm>
          <a:off x="4673600" y="135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247" name="楕円 246">
          <a:extLst>
            <a:ext uri="{FF2B5EF4-FFF2-40B4-BE49-F238E27FC236}">
              <a16:creationId xmlns:a16="http://schemas.microsoft.com/office/drawing/2014/main" id="{FB1F5C2C-12F8-4D52-8DB8-BABB9D2350D3}"/>
            </a:ext>
          </a:extLst>
        </xdr:cNvPr>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62593</xdr:rowOff>
    </xdr:from>
    <xdr:to>
      <xdr:col>24</xdr:col>
      <xdr:colOff>63500</xdr:colOff>
      <xdr:row>80</xdr:row>
      <xdr:rowOff>95250</xdr:rowOff>
    </xdr:to>
    <xdr:cxnSp macro="">
      <xdr:nvCxnSpPr>
        <xdr:cNvPr id="248" name="直線コネクタ 247">
          <a:extLst>
            <a:ext uri="{FF2B5EF4-FFF2-40B4-BE49-F238E27FC236}">
              <a16:creationId xmlns:a16="http://schemas.microsoft.com/office/drawing/2014/main" id="{EFE5B974-90F6-4B01-8F31-0FD8727ABBD3}"/>
            </a:ext>
          </a:extLst>
        </xdr:cNvPr>
        <xdr:cNvCxnSpPr/>
      </xdr:nvCxnSpPr>
      <xdr:spPr>
        <a:xfrm flipV="1">
          <a:off x="3797300" y="137785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9" name="n_1aveValue【公営住宅】&#10;有形固定資産減価償却率">
          <a:extLst>
            <a:ext uri="{FF2B5EF4-FFF2-40B4-BE49-F238E27FC236}">
              <a16:creationId xmlns:a16="http://schemas.microsoft.com/office/drawing/2014/main" id="{BB2BBC9E-028B-4470-8DD8-F85E489BAB11}"/>
            </a:ext>
          </a:extLst>
        </xdr:cNvPr>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50" name="n_2aveValue【公営住宅】&#10;有形固定資産減価償却率">
          <a:extLst>
            <a:ext uri="{FF2B5EF4-FFF2-40B4-BE49-F238E27FC236}">
              <a16:creationId xmlns:a16="http://schemas.microsoft.com/office/drawing/2014/main" id="{C6EB83C2-C744-433A-BDBB-57869571B896}"/>
            </a:ext>
          </a:extLst>
        </xdr:cNvPr>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137177</xdr:rowOff>
    </xdr:from>
    <xdr:ext cx="405111" cy="259045"/>
    <xdr:sp macro="" textlink="">
      <xdr:nvSpPr>
        <xdr:cNvPr id="251" name="n_1mainValue【公営住宅】&#10;有形固定資産減価償却率">
          <a:extLst>
            <a:ext uri="{FF2B5EF4-FFF2-40B4-BE49-F238E27FC236}">
              <a16:creationId xmlns:a16="http://schemas.microsoft.com/office/drawing/2014/main" id="{26528ACD-3B38-407E-8F90-4C46D9346097}"/>
            </a:ext>
          </a:extLst>
        </xdr:cNvPr>
        <xdr:cNvSpPr txBox="1"/>
      </xdr:nvSpPr>
      <xdr:spPr>
        <a:xfrm>
          <a:off x="35820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87B6DE95-A63F-48D3-A043-7120196161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4C5E2B51-03F6-4F34-B79F-886FFE5FA8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62095DB1-2339-44D7-BDA1-7C68FA82CD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D17C068E-2CB6-4B51-9492-E7B91E979D6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D04206A1-0DBD-4B47-BCB2-068EB5AFD3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BDE9FBD3-AFC2-4FDA-81F0-7245FAA271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3F47E130-64BF-45D4-BC3C-2F6EE682A5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765BA759-7936-45B8-ADC9-FF7CD57AE7E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6ECB94A2-B567-4858-968F-9FC70DA22E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2FCFBD80-BB9C-40F3-9689-A2938AD208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a:extLst>
            <a:ext uri="{FF2B5EF4-FFF2-40B4-BE49-F238E27FC236}">
              <a16:creationId xmlns:a16="http://schemas.microsoft.com/office/drawing/2014/main" id="{5286891B-E44D-44C7-B234-1D3C3799AD1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8266DB13-56FC-400A-8B42-2D4A1D5ACE5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a:extLst>
            <a:ext uri="{FF2B5EF4-FFF2-40B4-BE49-F238E27FC236}">
              <a16:creationId xmlns:a16="http://schemas.microsoft.com/office/drawing/2014/main" id="{9D1C1933-EA23-45D2-B52C-08B1406CFA7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a:extLst>
            <a:ext uri="{FF2B5EF4-FFF2-40B4-BE49-F238E27FC236}">
              <a16:creationId xmlns:a16="http://schemas.microsoft.com/office/drawing/2014/main" id="{1FB57791-2585-4685-9ACA-9E03541B345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a:extLst>
            <a:ext uri="{FF2B5EF4-FFF2-40B4-BE49-F238E27FC236}">
              <a16:creationId xmlns:a16="http://schemas.microsoft.com/office/drawing/2014/main" id="{641EF5FC-CCE4-424B-87E5-6C05356BEEC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a:extLst>
            <a:ext uri="{FF2B5EF4-FFF2-40B4-BE49-F238E27FC236}">
              <a16:creationId xmlns:a16="http://schemas.microsoft.com/office/drawing/2014/main" id="{F2582D05-1D93-4D44-913F-47B134DEC7F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a:extLst>
            <a:ext uri="{FF2B5EF4-FFF2-40B4-BE49-F238E27FC236}">
              <a16:creationId xmlns:a16="http://schemas.microsoft.com/office/drawing/2014/main" id="{C3798F23-AA9A-4BA5-8323-94CFBEB5092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a:extLst>
            <a:ext uri="{FF2B5EF4-FFF2-40B4-BE49-F238E27FC236}">
              <a16:creationId xmlns:a16="http://schemas.microsoft.com/office/drawing/2014/main" id="{5FE8A40D-68E8-405A-9BBD-8A38741DB30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a:extLst>
            <a:ext uri="{FF2B5EF4-FFF2-40B4-BE49-F238E27FC236}">
              <a16:creationId xmlns:a16="http://schemas.microsoft.com/office/drawing/2014/main" id="{E70D19AC-64BB-4377-88BC-C838EB9319B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a:extLst>
            <a:ext uri="{FF2B5EF4-FFF2-40B4-BE49-F238E27FC236}">
              <a16:creationId xmlns:a16="http://schemas.microsoft.com/office/drawing/2014/main" id="{7F9D39E4-1B91-4B90-A6F6-38104CA2498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a:extLst>
            <a:ext uri="{FF2B5EF4-FFF2-40B4-BE49-F238E27FC236}">
              <a16:creationId xmlns:a16="http://schemas.microsoft.com/office/drawing/2014/main" id="{0A87E47D-3AD0-4822-8155-CAD719BFB12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a:extLst>
            <a:ext uri="{FF2B5EF4-FFF2-40B4-BE49-F238E27FC236}">
              <a16:creationId xmlns:a16="http://schemas.microsoft.com/office/drawing/2014/main" id="{5C23FCB7-968A-4EF4-8E34-3CAF5BCAA95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05A6CC62-F1F0-440D-879A-D23D21B5459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a:extLst>
            <a:ext uri="{FF2B5EF4-FFF2-40B4-BE49-F238E27FC236}">
              <a16:creationId xmlns:a16="http://schemas.microsoft.com/office/drawing/2014/main" id="{F1FCD4E2-D417-4496-BD88-5A742D52553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a:extLst>
            <a:ext uri="{FF2B5EF4-FFF2-40B4-BE49-F238E27FC236}">
              <a16:creationId xmlns:a16="http://schemas.microsoft.com/office/drawing/2014/main" id="{DAA2C966-D2E6-4A38-B634-C20F39FE34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a:extLst>
            <a:ext uri="{FF2B5EF4-FFF2-40B4-BE49-F238E27FC236}">
              <a16:creationId xmlns:a16="http://schemas.microsoft.com/office/drawing/2014/main" id="{7B237166-B9B4-4D09-B13E-1A786BB71E65}"/>
            </a:ext>
          </a:extLst>
        </xdr:cNvPr>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a:extLst>
            <a:ext uri="{FF2B5EF4-FFF2-40B4-BE49-F238E27FC236}">
              <a16:creationId xmlns:a16="http://schemas.microsoft.com/office/drawing/2014/main" id="{284543C2-C6D2-480C-87B7-DF375B58212F}"/>
            </a:ext>
          </a:extLst>
        </xdr:cNvPr>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a:extLst>
            <a:ext uri="{FF2B5EF4-FFF2-40B4-BE49-F238E27FC236}">
              <a16:creationId xmlns:a16="http://schemas.microsoft.com/office/drawing/2014/main" id="{669B9898-EDDB-436B-B2D8-4225DC2DBC81}"/>
            </a:ext>
          </a:extLst>
        </xdr:cNvPr>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a:extLst>
            <a:ext uri="{FF2B5EF4-FFF2-40B4-BE49-F238E27FC236}">
              <a16:creationId xmlns:a16="http://schemas.microsoft.com/office/drawing/2014/main" id="{BB8CB6A5-E753-44D4-B1D7-4023DEF6DA9B}"/>
            </a:ext>
          </a:extLst>
        </xdr:cNvPr>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a:extLst>
            <a:ext uri="{FF2B5EF4-FFF2-40B4-BE49-F238E27FC236}">
              <a16:creationId xmlns:a16="http://schemas.microsoft.com/office/drawing/2014/main" id="{8DE90543-8E3C-4824-8D7A-1E77F48C0692}"/>
            </a:ext>
          </a:extLst>
        </xdr:cNvPr>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82" name="【公営住宅】&#10;一人当たり面積平均値テキスト">
          <a:extLst>
            <a:ext uri="{FF2B5EF4-FFF2-40B4-BE49-F238E27FC236}">
              <a16:creationId xmlns:a16="http://schemas.microsoft.com/office/drawing/2014/main" id="{1A260693-ED24-444A-A74F-37663DA4ACE5}"/>
            </a:ext>
          </a:extLst>
        </xdr:cNvPr>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a:extLst>
            <a:ext uri="{FF2B5EF4-FFF2-40B4-BE49-F238E27FC236}">
              <a16:creationId xmlns:a16="http://schemas.microsoft.com/office/drawing/2014/main" id="{46D938F1-0CB5-4FDE-9E66-138D24C8C81A}"/>
            </a:ext>
          </a:extLst>
        </xdr:cNvPr>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a:extLst>
            <a:ext uri="{FF2B5EF4-FFF2-40B4-BE49-F238E27FC236}">
              <a16:creationId xmlns:a16="http://schemas.microsoft.com/office/drawing/2014/main" id="{E4F124B0-B496-418C-8F21-AAE9EA425CB5}"/>
            </a:ext>
          </a:extLst>
        </xdr:cNvPr>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35142</xdr:rowOff>
    </xdr:from>
    <xdr:to>
      <xdr:col>46</xdr:col>
      <xdr:colOff>38100</xdr:colOff>
      <xdr:row>84</xdr:row>
      <xdr:rowOff>136742</xdr:rowOff>
    </xdr:to>
    <xdr:sp macro="" textlink="">
      <xdr:nvSpPr>
        <xdr:cNvPr id="285" name="フローチャート: 判断 284">
          <a:extLst>
            <a:ext uri="{FF2B5EF4-FFF2-40B4-BE49-F238E27FC236}">
              <a16:creationId xmlns:a16="http://schemas.microsoft.com/office/drawing/2014/main" id="{39FE0267-288C-4B07-88F3-35C2E8E210E9}"/>
            </a:ext>
          </a:extLst>
        </xdr:cNvPr>
        <xdr:cNvSpPr/>
      </xdr:nvSpPr>
      <xdr:spPr>
        <a:xfrm>
          <a:off x="8699500" y="1443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A3DD5C6-E91B-4F9D-A506-A5C85E3980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1E61D05-F2E3-4991-B093-3080B5ACB7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5199BA4-8CE5-4BE1-AB61-B60A9692A5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F756B45-147D-4EDD-8F94-09734803419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830B12A-E1AF-4464-8DB1-ACD37B37D4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141278</xdr:rowOff>
    </xdr:from>
    <xdr:to>
      <xdr:col>55</xdr:col>
      <xdr:colOff>50800</xdr:colOff>
      <xdr:row>86</xdr:row>
      <xdr:rowOff>71428</xdr:rowOff>
    </xdr:to>
    <xdr:sp macro="" textlink="">
      <xdr:nvSpPr>
        <xdr:cNvPr id="291" name="楕円 290">
          <a:extLst>
            <a:ext uri="{FF2B5EF4-FFF2-40B4-BE49-F238E27FC236}">
              <a16:creationId xmlns:a16="http://schemas.microsoft.com/office/drawing/2014/main" id="{110B7C07-47A8-46AB-A1D7-BE596602433C}"/>
            </a:ext>
          </a:extLst>
        </xdr:cNvPr>
        <xdr:cNvSpPr/>
      </xdr:nvSpPr>
      <xdr:spPr>
        <a:xfrm>
          <a:off x="10426700" y="147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119705</xdr:rowOff>
    </xdr:from>
    <xdr:ext cx="469744" cy="259045"/>
    <xdr:sp macro="" textlink="">
      <xdr:nvSpPr>
        <xdr:cNvPr id="292" name="【公営住宅】&#10;一人当たり面積該当値テキスト">
          <a:extLst>
            <a:ext uri="{FF2B5EF4-FFF2-40B4-BE49-F238E27FC236}">
              <a16:creationId xmlns:a16="http://schemas.microsoft.com/office/drawing/2014/main" id="{942FC402-A968-46BF-9FC0-3810A2B100F5}"/>
            </a:ext>
          </a:extLst>
        </xdr:cNvPr>
        <xdr:cNvSpPr txBox="1"/>
      </xdr:nvSpPr>
      <xdr:spPr>
        <a:xfrm>
          <a:off x="10515600" y="146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143238</xdr:rowOff>
    </xdr:from>
    <xdr:to>
      <xdr:col>50</xdr:col>
      <xdr:colOff>165100</xdr:colOff>
      <xdr:row>86</xdr:row>
      <xdr:rowOff>73388</xdr:rowOff>
    </xdr:to>
    <xdr:sp macro="" textlink="">
      <xdr:nvSpPr>
        <xdr:cNvPr id="293" name="楕円 292">
          <a:extLst>
            <a:ext uri="{FF2B5EF4-FFF2-40B4-BE49-F238E27FC236}">
              <a16:creationId xmlns:a16="http://schemas.microsoft.com/office/drawing/2014/main" id="{B2BBF1B4-8793-4818-8B8F-5990BA157965}"/>
            </a:ext>
          </a:extLst>
        </xdr:cNvPr>
        <xdr:cNvSpPr/>
      </xdr:nvSpPr>
      <xdr:spPr>
        <a:xfrm>
          <a:off x="9588500" y="147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20628</xdr:rowOff>
    </xdr:from>
    <xdr:to>
      <xdr:col>55</xdr:col>
      <xdr:colOff>0</xdr:colOff>
      <xdr:row>86</xdr:row>
      <xdr:rowOff>22588</xdr:rowOff>
    </xdr:to>
    <xdr:cxnSp macro="">
      <xdr:nvCxnSpPr>
        <xdr:cNvPr id="294" name="直線コネクタ 293">
          <a:extLst>
            <a:ext uri="{FF2B5EF4-FFF2-40B4-BE49-F238E27FC236}">
              <a16:creationId xmlns:a16="http://schemas.microsoft.com/office/drawing/2014/main" id="{F27107C2-185C-4F30-80AB-822D14B83A56}"/>
            </a:ext>
          </a:extLst>
        </xdr:cNvPr>
        <xdr:cNvCxnSpPr/>
      </xdr:nvCxnSpPr>
      <xdr:spPr>
        <a:xfrm flipV="1">
          <a:off x="9639300" y="14765328"/>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295" name="n_1aveValue【公営住宅】&#10;一人当たり面積">
          <a:extLst>
            <a:ext uri="{FF2B5EF4-FFF2-40B4-BE49-F238E27FC236}">
              <a16:creationId xmlns:a16="http://schemas.microsoft.com/office/drawing/2014/main" id="{B2B16052-7A9E-4C2B-94C2-D53364633857}"/>
            </a:ext>
          </a:extLst>
        </xdr:cNvPr>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153269</xdr:rowOff>
    </xdr:from>
    <xdr:ext cx="469744" cy="259045"/>
    <xdr:sp macro="" textlink="">
      <xdr:nvSpPr>
        <xdr:cNvPr id="296" name="n_2aveValue【公営住宅】&#10;一人当たり面積">
          <a:extLst>
            <a:ext uri="{FF2B5EF4-FFF2-40B4-BE49-F238E27FC236}">
              <a16:creationId xmlns:a16="http://schemas.microsoft.com/office/drawing/2014/main" id="{44CB2041-24E1-4717-9722-108EA186BB89}"/>
            </a:ext>
          </a:extLst>
        </xdr:cNvPr>
        <xdr:cNvSpPr txBox="1"/>
      </xdr:nvSpPr>
      <xdr:spPr>
        <a:xfrm>
          <a:off x="8515427" y="1421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64515</xdr:rowOff>
    </xdr:from>
    <xdr:ext cx="469744" cy="259045"/>
    <xdr:sp macro="" textlink="">
      <xdr:nvSpPr>
        <xdr:cNvPr id="297" name="n_1mainValue【公営住宅】&#10;一人当たり面積">
          <a:extLst>
            <a:ext uri="{FF2B5EF4-FFF2-40B4-BE49-F238E27FC236}">
              <a16:creationId xmlns:a16="http://schemas.microsoft.com/office/drawing/2014/main" id="{22FE99E3-E0F3-4EFC-A18E-9E988A96F21B}"/>
            </a:ext>
          </a:extLst>
        </xdr:cNvPr>
        <xdr:cNvSpPr txBox="1"/>
      </xdr:nvSpPr>
      <xdr:spPr>
        <a:xfrm>
          <a:off x="9391727" y="1480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C5CEF9F1-D917-4CF3-BF16-9B57AE5E94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664DBB8A-00C0-4789-9511-03B41AC1314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0E3D84EB-28A4-46BD-8319-3AF073C620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F1B9B40A-A06A-4B7F-8E01-CAE7853013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C7E52C86-D1D0-47F0-9730-D06993737B9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AE0345F7-9012-4EBC-AEB3-5EA2DE0D5B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F858705B-E5F4-4939-8250-CDB2D7F652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01B84044-DC31-4551-84EC-4F00FB9E0AC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D35EF929-6D6E-4B2B-B25B-7D81937A5F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28E58FBE-88C4-4161-8B51-6EB65DCCE8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E0504DD3-926D-478C-A673-438D11255D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A1E25015-414D-4EAB-B2A7-D1884CE027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35C8343D-DE9B-444C-8514-A5A687B2C8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D77BBC9A-939D-47FC-896D-E14B084DA48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17BBAC50-3E28-4306-A0F3-2F5FA794A8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CD586616-1A83-4B2D-A787-AB68D0562E3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F8C04B4C-35DF-4BE4-AEDB-159C812C397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D8E11346-5599-456F-90F2-BC544AFAE3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936E751A-B90D-4CC8-ABE9-4CEA6FB79F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2B7C153F-06DC-4A0A-8226-1B4A572BAC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F496A9C4-C5C4-47E7-9914-142BEFF7C7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AE62D6DF-31F5-41EA-A015-5DE3807C40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883E1033-131A-474C-A7F1-893AE3EAF1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B7306886-52BD-4723-92D6-E5582CE5EF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a16="http://schemas.microsoft.com/office/drawing/2014/main" id="{A6E206A4-457D-4471-AC67-FB4B6BA8FA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a16="http://schemas.microsoft.com/office/drawing/2014/main" id="{FEA848B6-60B7-49A3-97E5-01A6810462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a:extLst>
            <a:ext uri="{FF2B5EF4-FFF2-40B4-BE49-F238E27FC236}">
              <a16:creationId xmlns:a16="http://schemas.microsoft.com/office/drawing/2014/main" id="{E458D8B6-87EC-4EE9-B22A-2DC6E989F45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a:extLst>
            <a:ext uri="{FF2B5EF4-FFF2-40B4-BE49-F238E27FC236}">
              <a16:creationId xmlns:a16="http://schemas.microsoft.com/office/drawing/2014/main" id="{0FD08CA1-FE22-4E62-950D-398FCC724D1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a:extLst>
            <a:ext uri="{FF2B5EF4-FFF2-40B4-BE49-F238E27FC236}">
              <a16:creationId xmlns:a16="http://schemas.microsoft.com/office/drawing/2014/main" id="{A598A526-0E25-4110-A28C-B304DE8E11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a:extLst>
            <a:ext uri="{FF2B5EF4-FFF2-40B4-BE49-F238E27FC236}">
              <a16:creationId xmlns:a16="http://schemas.microsoft.com/office/drawing/2014/main" id="{464E9D4F-1F9F-492C-A0CA-7316993C46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a:extLst>
            <a:ext uri="{FF2B5EF4-FFF2-40B4-BE49-F238E27FC236}">
              <a16:creationId xmlns:a16="http://schemas.microsoft.com/office/drawing/2014/main" id="{52FD8335-6399-4016-A901-E3F9B4D2919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a:extLst>
            <a:ext uri="{FF2B5EF4-FFF2-40B4-BE49-F238E27FC236}">
              <a16:creationId xmlns:a16="http://schemas.microsoft.com/office/drawing/2014/main" id="{29B69237-5ACB-4E82-890A-C75C37C70C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a:extLst>
            <a:ext uri="{FF2B5EF4-FFF2-40B4-BE49-F238E27FC236}">
              <a16:creationId xmlns:a16="http://schemas.microsoft.com/office/drawing/2014/main" id="{E7822C93-D718-4616-A087-706E0B1AA7B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a:extLst>
            <a:ext uri="{FF2B5EF4-FFF2-40B4-BE49-F238E27FC236}">
              <a16:creationId xmlns:a16="http://schemas.microsoft.com/office/drawing/2014/main" id="{EC9A7F28-9F93-49A7-8727-52BE6546D20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a:extLst>
            <a:ext uri="{FF2B5EF4-FFF2-40B4-BE49-F238E27FC236}">
              <a16:creationId xmlns:a16="http://schemas.microsoft.com/office/drawing/2014/main" id="{A64DE6BF-F5A6-4A97-858B-7A19C07DA4C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a:extLst>
            <a:ext uri="{FF2B5EF4-FFF2-40B4-BE49-F238E27FC236}">
              <a16:creationId xmlns:a16="http://schemas.microsoft.com/office/drawing/2014/main" id="{41040CB3-9AAE-41A9-8281-36D7862965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a:extLst>
            <a:ext uri="{FF2B5EF4-FFF2-40B4-BE49-F238E27FC236}">
              <a16:creationId xmlns:a16="http://schemas.microsoft.com/office/drawing/2014/main" id="{4FC9F4CF-9589-445A-B288-FFA63F5A6E0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a:extLst>
            <a:ext uri="{FF2B5EF4-FFF2-40B4-BE49-F238E27FC236}">
              <a16:creationId xmlns:a16="http://schemas.microsoft.com/office/drawing/2014/main" id="{78357CB5-935B-4A07-9903-57B8FD3D50E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96849039-4816-4EB8-817A-0107C6DE5D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1A0A1277-FED9-4C90-AE07-E7BB18C77FD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a16="http://schemas.microsoft.com/office/drawing/2014/main" id="{91F7AF94-A5A0-46B3-9363-C4E2BFBA52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39" name="直線コネクタ 338">
          <a:extLst>
            <a:ext uri="{FF2B5EF4-FFF2-40B4-BE49-F238E27FC236}">
              <a16:creationId xmlns:a16="http://schemas.microsoft.com/office/drawing/2014/main" id="{9029BDFB-1059-415C-B9DE-CD2D2D7E808C}"/>
            </a:ext>
          </a:extLst>
        </xdr:cNvPr>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0" name="【認定こども園・幼稚園・保育所】&#10;有形固定資産減価償却率最小値テキスト">
          <a:extLst>
            <a:ext uri="{FF2B5EF4-FFF2-40B4-BE49-F238E27FC236}">
              <a16:creationId xmlns:a16="http://schemas.microsoft.com/office/drawing/2014/main" id="{65DD8FCB-CBAA-4839-8828-7394C8982E46}"/>
            </a:ext>
          </a:extLst>
        </xdr:cNvPr>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1" name="直線コネクタ 340">
          <a:extLst>
            <a:ext uri="{FF2B5EF4-FFF2-40B4-BE49-F238E27FC236}">
              <a16:creationId xmlns:a16="http://schemas.microsoft.com/office/drawing/2014/main" id="{4536EC9F-43DB-4D7B-860A-6BCAFD97A88F}"/>
            </a:ext>
          </a:extLst>
        </xdr:cNvPr>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a:extLst>
            <a:ext uri="{FF2B5EF4-FFF2-40B4-BE49-F238E27FC236}">
              <a16:creationId xmlns:a16="http://schemas.microsoft.com/office/drawing/2014/main" id="{5D8335BA-B214-4FCC-85B5-ED10CDD9932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a:extLst>
            <a:ext uri="{FF2B5EF4-FFF2-40B4-BE49-F238E27FC236}">
              <a16:creationId xmlns:a16="http://schemas.microsoft.com/office/drawing/2014/main" id="{678A5488-72F7-481B-9FD0-F4CB0014A52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44" name="【認定こども園・幼稚園・保育所】&#10;有形固定資産減価償却率平均値テキスト">
          <a:extLst>
            <a:ext uri="{FF2B5EF4-FFF2-40B4-BE49-F238E27FC236}">
              <a16:creationId xmlns:a16="http://schemas.microsoft.com/office/drawing/2014/main" id="{6E3FDA28-9557-4E4F-B3FE-AF1CCA4C47FD}"/>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a:extLst>
            <a:ext uri="{FF2B5EF4-FFF2-40B4-BE49-F238E27FC236}">
              <a16:creationId xmlns:a16="http://schemas.microsoft.com/office/drawing/2014/main" id="{EA336102-9E8A-49BB-AE08-15ED2FA56AA7}"/>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46" name="フローチャート: 判断 345">
          <a:extLst>
            <a:ext uri="{FF2B5EF4-FFF2-40B4-BE49-F238E27FC236}">
              <a16:creationId xmlns:a16="http://schemas.microsoft.com/office/drawing/2014/main" id="{F2D206C6-AE70-4F04-A5A7-7A0E728FF4F7}"/>
            </a:ext>
          </a:extLst>
        </xdr:cNvPr>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7" name="フローチャート: 判断 346">
          <a:extLst>
            <a:ext uri="{FF2B5EF4-FFF2-40B4-BE49-F238E27FC236}">
              <a16:creationId xmlns:a16="http://schemas.microsoft.com/office/drawing/2014/main" id="{1DB782C8-11D4-4F36-B2FA-3562732E9E82}"/>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EA7F9B7E-98EB-4DC7-BFF5-51F0A36364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3BD65DDB-26C1-48EB-BB72-1C5D4B65E5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B595C5CE-21C3-40BC-A24C-960F7E7D86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234D0A5C-99E2-4F29-BC49-71F49EDF55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C3DFEDC4-77FF-4288-82EF-DCC2BBA248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353" name="楕円 352">
          <a:extLst>
            <a:ext uri="{FF2B5EF4-FFF2-40B4-BE49-F238E27FC236}">
              <a16:creationId xmlns:a16="http://schemas.microsoft.com/office/drawing/2014/main" id="{AC63F4E9-2F97-4A80-8B70-7C2F8E727992}"/>
            </a:ext>
          </a:extLst>
        </xdr:cNvPr>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13987</xdr:rowOff>
    </xdr:from>
    <xdr:ext cx="405111" cy="259045"/>
    <xdr:sp macro="" textlink="">
      <xdr:nvSpPr>
        <xdr:cNvPr id="354" name="【認定こども園・幼稚園・保育所】&#10;有形固定資産減価償却率該当値テキスト">
          <a:extLst>
            <a:ext uri="{FF2B5EF4-FFF2-40B4-BE49-F238E27FC236}">
              <a16:creationId xmlns:a16="http://schemas.microsoft.com/office/drawing/2014/main" id="{11B5B071-903E-4221-A4CF-C8CDB080EEBF}"/>
            </a:ext>
          </a:extLst>
        </xdr:cNvPr>
        <xdr:cNvSpPr txBox="1"/>
      </xdr:nvSpPr>
      <xdr:spPr>
        <a:xfrm>
          <a:off x="16357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355" name="楕円 354">
          <a:extLst>
            <a:ext uri="{FF2B5EF4-FFF2-40B4-BE49-F238E27FC236}">
              <a16:creationId xmlns:a16="http://schemas.microsoft.com/office/drawing/2014/main" id="{CE10C1AE-9788-42F5-9F38-A36E24DCED50}"/>
            </a:ext>
          </a:extLst>
        </xdr:cNvPr>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41910</xdr:rowOff>
    </xdr:from>
    <xdr:to>
      <xdr:col>85</xdr:col>
      <xdr:colOff>127000</xdr:colOff>
      <xdr:row>36</xdr:row>
      <xdr:rowOff>79466</xdr:rowOff>
    </xdr:to>
    <xdr:cxnSp macro="">
      <xdr:nvCxnSpPr>
        <xdr:cNvPr id="356" name="直線コネクタ 355">
          <a:extLst>
            <a:ext uri="{FF2B5EF4-FFF2-40B4-BE49-F238E27FC236}">
              <a16:creationId xmlns:a16="http://schemas.microsoft.com/office/drawing/2014/main" id="{29762A75-FBBB-491B-8857-9FA158FD8080}"/>
            </a:ext>
          </a:extLst>
        </xdr:cNvPr>
        <xdr:cNvCxnSpPr/>
      </xdr:nvCxnSpPr>
      <xdr:spPr>
        <a:xfrm flipV="1">
          <a:off x="15481300" y="621411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id="{9E887D10-DA2D-4207-B538-A267B9B8BF17}"/>
            </a:ext>
          </a:extLst>
        </xdr:cNvPr>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id="{EA85FD8D-6917-4D81-98CB-7136379FB121}"/>
            </a:ext>
          </a:extLst>
        </xdr:cNvPr>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359" name="n_1mainValue【認定こども園・幼稚園・保育所】&#10;有形固定資産減価償却率">
          <a:extLst>
            <a:ext uri="{FF2B5EF4-FFF2-40B4-BE49-F238E27FC236}">
              <a16:creationId xmlns:a16="http://schemas.microsoft.com/office/drawing/2014/main" id="{7D2303EA-A181-4B6D-9487-1916C4559C61}"/>
            </a:ext>
          </a:extLst>
        </xdr:cNvPr>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F794E1B6-629D-4C61-AA47-0DCACC6E5A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25EC59CE-1FFD-4DAC-9E3C-20B3E673B3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71E5117E-A079-420C-B124-E96B9BC9E1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87467A2C-9610-4F0E-95AF-9ABC1C827E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2CB21258-CFD7-4911-B273-AC7202E324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622F9FFF-CA50-438F-8B65-DB21BCC601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00725714-B558-4821-A771-35B2658C77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90144E2C-F482-4D77-919C-482652D61C9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EB2DA7BB-2486-49E0-85EF-3FE1BAA129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39F22CB4-A995-4EBD-8402-277D8048A6C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a:extLst>
            <a:ext uri="{FF2B5EF4-FFF2-40B4-BE49-F238E27FC236}">
              <a16:creationId xmlns:a16="http://schemas.microsoft.com/office/drawing/2014/main" id="{F18516BD-34EE-45D4-A886-09DFDE1FCC3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a:extLst>
            <a:ext uri="{FF2B5EF4-FFF2-40B4-BE49-F238E27FC236}">
              <a16:creationId xmlns:a16="http://schemas.microsoft.com/office/drawing/2014/main" id="{C11B3811-7CD3-4550-B805-AF5812C4933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a:extLst>
            <a:ext uri="{FF2B5EF4-FFF2-40B4-BE49-F238E27FC236}">
              <a16:creationId xmlns:a16="http://schemas.microsoft.com/office/drawing/2014/main" id="{2F76D738-D62C-46C9-85F0-F7CD1C642DE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a:extLst>
            <a:ext uri="{FF2B5EF4-FFF2-40B4-BE49-F238E27FC236}">
              <a16:creationId xmlns:a16="http://schemas.microsoft.com/office/drawing/2014/main" id="{F51EF51A-CF1B-47E8-9E2D-236D459E14F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a:extLst>
            <a:ext uri="{FF2B5EF4-FFF2-40B4-BE49-F238E27FC236}">
              <a16:creationId xmlns:a16="http://schemas.microsoft.com/office/drawing/2014/main" id="{72228D7B-0BDA-418F-9779-AE8893F7A33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a:extLst>
            <a:ext uri="{FF2B5EF4-FFF2-40B4-BE49-F238E27FC236}">
              <a16:creationId xmlns:a16="http://schemas.microsoft.com/office/drawing/2014/main" id="{AC95E2B8-9774-4BEB-9679-60E38257169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a:extLst>
            <a:ext uri="{FF2B5EF4-FFF2-40B4-BE49-F238E27FC236}">
              <a16:creationId xmlns:a16="http://schemas.microsoft.com/office/drawing/2014/main" id="{5814C121-3A03-420F-BCDA-878AB047C6E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a:extLst>
            <a:ext uri="{FF2B5EF4-FFF2-40B4-BE49-F238E27FC236}">
              <a16:creationId xmlns:a16="http://schemas.microsoft.com/office/drawing/2014/main" id="{0BE67AC1-0FC8-4595-ABE5-16B35853396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a:extLst>
            <a:ext uri="{FF2B5EF4-FFF2-40B4-BE49-F238E27FC236}">
              <a16:creationId xmlns:a16="http://schemas.microsoft.com/office/drawing/2014/main" id="{B9B653C7-D69D-49E6-9424-706D24764E6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a:extLst>
            <a:ext uri="{FF2B5EF4-FFF2-40B4-BE49-F238E27FC236}">
              <a16:creationId xmlns:a16="http://schemas.microsoft.com/office/drawing/2014/main" id="{8C5667F1-9647-49CC-B870-FBFE2B7F2E0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a:extLst>
            <a:ext uri="{FF2B5EF4-FFF2-40B4-BE49-F238E27FC236}">
              <a16:creationId xmlns:a16="http://schemas.microsoft.com/office/drawing/2014/main" id="{C37B28B7-8BBE-4FEE-8358-9841AAFECBB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a:extLst>
            <a:ext uri="{FF2B5EF4-FFF2-40B4-BE49-F238E27FC236}">
              <a16:creationId xmlns:a16="http://schemas.microsoft.com/office/drawing/2014/main" id="{7BDF2353-861D-468F-BCE6-0E7EC1FBB26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9EE172FD-714C-4246-A78C-7DF6B9DAC7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27EC07B2-1A4D-4D7B-8E0E-7D46DF5B4BA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DEC26555-CE8A-43A9-9D32-3B56D22B9DF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5" name="直線コネクタ 384">
          <a:extLst>
            <a:ext uri="{FF2B5EF4-FFF2-40B4-BE49-F238E27FC236}">
              <a16:creationId xmlns:a16="http://schemas.microsoft.com/office/drawing/2014/main" id="{34EA04C1-4F6C-4585-924E-0AAFEB0344EE}"/>
            </a:ext>
          </a:extLst>
        </xdr:cNvPr>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21A2693B-C6BA-4874-A075-A09311778470}"/>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a:extLst>
            <a:ext uri="{FF2B5EF4-FFF2-40B4-BE49-F238E27FC236}">
              <a16:creationId xmlns:a16="http://schemas.microsoft.com/office/drawing/2014/main" id="{9B821336-ACDD-4334-9E93-2DD6FE031B44}"/>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9BCD20B9-8F46-4A2B-A65F-DCA603C85105}"/>
            </a:ext>
          </a:extLst>
        </xdr:cNvPr>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89" name="直線コネクタ 388">
          <a:extLst>
            <a:ext uri="{FF2B5EF4-FFF2-40B4-BE49-F238E27FC236}">
              <a16:creationId xmlns:a16="http://schemas.microsoft.com/office/drawing/2014/main" id="{4E175067-B61E-4A67-9C5A-51F296190E25}"/>
            </a:ext>
          </a:extLst>
        </xdr:cNvPr>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786F2D23-BD23-4EE8-95C2-4F0B4C2491F3}"/>
            </a:ext>
          </a:extLst>
        </xdr:cNvPr>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1" name="フローチャート: 判断 390">
          <a:extLst>
            <a:ext uri="{FF2B5EF4-FFF2-40B4-BE49-F238E27FC236}">
              <a16:creationId xmlns:a16="http://schemas.microsoft.com/office/drawing/2014/main" id="{4336F387-23FD-45F4-8920-E5F134289D4D}"/>
            </a:ext>
          </a:extLst>
        </xdr:cNvPr>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2" name="フローチャート: 判断 391">
          <a:extLst>
            <a:ext uri="{FF2B5EF4-FFF2-40B4-BE49-F238E27FC236}">
              <a16:creationId xmlns:a16="http://schemas.microsoft.com/office/drawing/2014/main" id="{BF4F3E4E-2913-4F83-8E4D-D312C208F53F}"/>
            </a:ext>
          </a:extLst>
        </xdr:cNvPr>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393" name="フローチャート: 判断 392">
          <a:extLst>
            <a:ext uri="{FF2B5EF4-FFF2-40B4-BE49-F238E27FC236}">
              <a16:creationId xmlns:a16="http://schemas.microsoft.com/office/drawing/2014/main" id="{FCA4F02B-83FD-44CC-9E42-41189BC0A186}"/>
            </a:ext>
          </a:extLst>
        </xdr:cNvPr>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A3159C2D-4EE2-4583-A29D-D75A485E417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BFA58BB-0E70-432D-927A-268681D5ED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ADDAE8B5-F235-40B2-A498-99812817C9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BA51EE46-053B-4C15-876F-FD01B8F2BFD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A50534D9-91CF-4ADE-9D68-0675E0F137B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70031</xdr:rowOff>
    </xdr:from>
    <xdr:to>
      <xdr:col>116</xdr:col>
      <xdr:colOff>114300</xdr:colOff>
      <xdr:row>41</xdr:row>
      <xdr:rowOff>181</xdr:rowOff>
    </xdr:to>
    <xdr:sp macro="" textlink="">
      <xdr:nvSpPr>
        <xdr:cNvPr id="399" name="楕円 398">
          <a:extLst>
            <a:ext uri="{FF2B5EF4-FFF2-40B4-BE49-F238E27FC236}">
              <a16:creationId xmlns:a16="http://schemas.microsoft.com/office/drawing/2014/main" id="{7AE9AF3E-7100-4811-A8AF-515224167517}"/>
            </a:ext>
          </a:extLst>
        </xdr:cNvPr>
        <xdr:cNvSpPr/>
      </xdr:nvSpPr>
      <xdr:spPr>
        <a:xfrm>
          <a:off x="221107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48458</xdr:rowOff>
    </xdr:from>
    <xdr:ext cx="469744" cy="259045"/>
    <xdr:sp macro="" textlink="">
      <xdr:nvSpPr>
        <xdr:cNvPr id="400" name="【認定こども園・幼稚園・保育所】&#10;一人当たり面積該当値テキスト">
          <a:extLst>
            <a:ext uri="{FF2B5EF4-FFF2-40B4-BE49-F238E27FC236}">
              <a16:creationId xmlns:a16="http://schemas.microsoft.com/office/drawing/2014/main" id="{81F48ECB-1FB8-4103-9213-34511609252F}"/>
            </a:ext>
          </a:extLst>
        </xdr:cNvPr>
        <xdr:cNvSpPr txBox="1"/>
      </xdr:nvSpPr>
      <xdr:spPr>
        <a:xfrm>
          <a:off x="22199600" y="690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74385</xdr:rowOff>
    </xdr:from>
    <xdr:to>
      <xdr:col>112</xdr:col>
      <xdr:colOff>38100</xdr:colOff>
      <xdr:row>41</xdr:row>
      <xdr:rowOff>4535</xdr:rowOff>
    </xdr:to>
    <xdr:sp macro="" textlink="">
      <xdr:nvSpPr>
        <xdr:cNvPr id="401" name="楕円 400">
          <a:extLst>
            <a:ext uri="{FF2B5EF4-FFF2-40B4-BE49-F238E27FC236}">
              <a16:creationId xmlns:a16="http://schemas.microsoft.com/office/drawing/2014/main" id="{A707F795-E83E-4DF2-87B6-8129F4867220}"/>
            </a:ext>
          </a:extLst>
        </xdr:cNvPr>
        <xdr:cNvSpPr/>
      </xdr:nvSpPr>
      <xdr:spPr>
        <a:xfrm>
          <a:off x="2127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120831</xdr:rowOff>
    </xdr:from>
    <xdr:to>
      <xdr:col>116</xdr:col>
      <xdr:colOff>63500</xdr:colOff>
      <xdr:row>40</xdr:row>
      <xdr:rowOff>125185</xdr:rowOff>
    </xdr:to>
    <xdr:cxnSp macro="">
      <xdr:nvCxnSpPr>
        <xdr:cNvPr id="402" name="直線コネクタ 401">
          <a:extLst>
            <a:ext uri="{FF2B5EF4-FFF2-40B4-BE49-F238E27FC236}">
              <a16:creationId xmlns:a16="http://schemas.microsoft.com/office/drawing/2014/main" id="{9FF32680-B497-45C8-8E68-E81767FFF351}"/>
            </a:ext>
          </a:extLst>
        </xdr:cNvPr>
        <xdr:cNvCxnSpPr/>
      </xdr:nvCxnSpPr>
      <xdr:spPr>
        <a:xfrm flipV="1">
          <a:off x="21323300" y="6978831"/>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AEE9ABC5-F3E2-41CA-A328-C4CB8679F195}"/>
            </a:ext>
          </a:extLst>
        </xdr:cNvPr>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DCEF67B5-0AD6-4DAB-97EE-130F7F5588F0}"/>
            </a:ext>
          </a:extLst>
        </xdr:cNvPr>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167112</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A9C55CEF-7FD6-4100-BD15-0CE7EF7B7AF5}"/>
            </a:ext>
          </a:extLst>
        </xdr:cNvPr>
        <xdr:cNvSpPr txBox="1"/>
      </xdr:nvSpPr>
      <xdr:spPr>
        <a:xfrm>
          <a:off x="21075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B945D1E2-FD02-47A3-BEF7-32B43B092F0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FF181D7-B635-40D3-9A68-7B471CCDD8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E505D8A-CC12-45E2-A9DD-5749E3AC6B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C72D17A2-D721-4414-B938-D1962F32E0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6C83A8E6-FF24-478D-A4A6-7747E0782B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7093A142-BD23-40D6-AD2B-6A9A2F2DCC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E77DCBFE-DECE-429C-A0F9-AE54D601EA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ADC4C86A-363C-4BAC-9AF1-DC8FF1B54BB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F21E4159-5E51-4365-BF3E-5A69EA0E72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AF195B76-4433-487E-ACA2-1093170397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id="{86225FE9-CE0E-4DE6-A5EC-0DF587E63E8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a:extLst>
            <a:ext uri="{FF2B5EF4-FFF2-40B4-BE49-F238E27FC236}">
              <a16:creationId xmlns:a16="http://schemas.microsoft.com/office/drawing/2014/main" id="{3E3A65C8-29D5-45DB-AA3F-F7806F6066E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id="{E87742AF-5039-4470-8C34-D63B30F9EC7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id="{C7D8E206-E4A5-4510-A00C-359CE0DA76D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id="{A94E5667-E428-4E4C-A27D-14B8B6C34FF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id="{6E0DAE43-7458-4F66-BF49-D09F8128C5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id="{180D9AEF-CF36-43D6-89DE-F1B699FC930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id="{73B656AD-9A8F-4BE9-AF78-F97A39D9A93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id="{0B5E1928-65E6-4F3D-95CB-91FB48632A5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id="{F4826640-9CCE-46E2-989A-8E5BACBA964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id="{9CA8E3B6-54FF-431A-9D66-DB36BCC73AD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a:extLst>
            <a:ext uri="{FF2B5EF4-FFF2-40B4-BE49-F238E27FC236}">
              <a16:creationId xmlns:a16="http://schemas.microsoft.com/office/drawing/2014/main" id="{1E381A8E-4354-457E-91C6-ACDC9BAB1A1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85F562E8-0092-4565-A459-F6F6DF3D4E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15386781-63E0-41FA-9ADE-79F4C18A24A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4E2186D1-A669-4A1F-B26B-BBF78B7417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1" name="直線コネクタ 430">
          <a:extLst>
            <a:ext uri="{FF2B5EF4-FFF2-40B4-BE49-F238E27FC236}">
              <a16:creationId xmlns:a16="http://schemas.microsoft.com/office/drawing/2014/main" id="{DD197046-E2C6-44EA-9A6B-0F3969C5D1AE}"/>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3D68C951-6BC2-4E46-B3FE-7D6872D29612}"/>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3" name="直線コネクタ 432">
          <a:extLst>
            <a:ext uri="{FF2B5EF4-FFF2-40B4-BE49-F238E27FC236}">
              <a16:creationId xmlns:a16="http://schemas.microsoft.com/office/drawing/2014/main" id="{35E3DA42-41C7-4CDB-B80E-F600132B2222}"/>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3BAEC148-536C-404E-91A7-9528A7F3ED6C}"/>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5" name="直線コネクタ 434">
          <a:extLst>
            <a:ext uri="{FF2B5EF4-FFF2-40B4-BE49-F238E27FC236}">
              <a16:creationId xmlns:a16="http://schemas.microsoft.com/office/drawing/2014/main" id="{18F643E1-D5B6-46E6-B000-EDC1225B4E51}"/>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79D6B74B-F829-40BA-B57E-23BB9B70C824}"/>
            </a:ext>
          </a:extLst>
        </xdr:cNvPr>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7" name="フローチャート: 判断 436">
          <a:extLst>
            <a:ext uri="{FF2B5EF4-FFF2-40B4-BE49-F238E27FC236}">
              <a16:creationId xmlns:a16="http://schemas.microsoft.com/office/drawing/2014/main" id="{AF0E7571-875E-42AF-8B0C-A53D5072748B}"/>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8" name="フローチャート: 判断 437">
          <a:extLst>
            <a:ext uri="{FF2B5EF4-FFF2-40B4-BE49-F238E27FC236}">
              <a16:creationId xmlns:a16="http://schemas.microsoft.com/office/drawing/2014/main" id="{2E79686E-161E-4737-A367-C81AB75C4509}"/>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a:extLst>
            <a:ext uri="{FF2B5EF4-FFF2-40B4-BE49-F238E27FC236}">
              <a16:creationId xmlns:a16="http://schemas.microsoft.com/office/drawing/2014/main" id="{CF0874D4-9C36-4AFD-A01A-AB0180B90A06}"/>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8355899-8587-4A7D-A4E9-98FF917F36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3DB6052B-2E42-4581-BC79-632C64ED3F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83EE8773-5331-4649-8F9D-AFE04AF10F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2B2FC34-AF82-479E-94C8-05BE634965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2EF15144-0A73-4B06-AF66-73E495D04D8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macro="" textlink="">
      <xdr:nvSpPr>
        <xdr:cNvPr id="445" name="楕円 444">
          <a:extLst>
            <a:ext uri="{FF2B5EF4-FFF2-40B4-BE49-F238E27FC236}">
              <a16:creationId xmlns:a16="http://schemas.microsoft.com/office/drawing/2014/main" id="{FAC8012A-D30F-42B9-AB96-5D9ED8AB4DC9}"/>
            </a:ext>
          </a:extLst>
        </xdr:cNvPr>
        <xdr:cNvSpPr/>
      </xdr:nvSpPr>
      <xdr:spPr>
        <a:xfrm>
          <a:off x="16268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F532D148-2244-48AA-AF52-FE69FCC8A8A7}"/>
            </a:ext>
          </a:extLst>
        </xdr:cNvPr>
        <xdr:cNvSpPr txBox="1"/>
      </xdr:nvSpPr>
      <xdr:spPr>
        <a:xfrm>
          <a:off x="16357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128815</xdr:rowOff>
    </xdr:from>
    <xdr:to>
      <xdr:col>81</xdr:col>
      <xdr:colOff>101600</xdr:colOff>
      <xdr:row>62</xdr:row>
      <xdr:rowOff>58965</xdr:rowOff>
    </xdr:to>
    <xdr:sp macro="" textlink="">
      <xdr:nvSpPr>
        <xdr:cNvPr id="447" name="楕円 446">
          <a:extLst>
            <a:ext uri="{FF2B5EF4-FFF2-40B4-BE49-F238E27FC236}">
              <a16:creationId xmlns:a16="http://schemas.microsoft.com/office/drawing/2014/main" id="{5B15ACB6-16A0-430F-B823-B8A9471EE6E6}"/>
            </a:ext>
          </a:extLst>
        </xdr:cNvPr>
        <xdr:cNvSpPr/>
      </xdr:nvSpPr>
      <xdr:spPr>
        <a:xfrm>
          <a:off x="15430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138793</xdr:rowOff>
    </xdr:from>
    <xdr:to>
      <xdr:col>85</xdr:col>
      <xdr:colOff>127000</xdr:colOff>
      <xdr:row>62</xdr:row>
      <xdr:rowOff>8165</xdr:rowOff>
    </xdr:to>
    <xdr:cxnSp macro="">
      <xdr:nvCxnSpPr>
        <xdr:cNvPr id="448" name="直線コネクタ 447">
          <a:extLst>
            <a:ext uri="{FF2B5EF4-FFF2-40B4-BE49-F238E27FC236}">
              <a16:creationId xmlns:a16="http://schemas.microsoft.com/office/drawing/2014/main" id="{83F406C3-5213-4282-B9E7-C0CC7C5BB239}"/>
            </a:ext>
          </a:extLst>
        </xdr:cNvPr>
        <xdr:cNvCxnSpPr/>
      </xdr:nvCxnSpPr>
      <xdr:spPr>
        <a:xfrm flipV="1">
          <a:off x="15481300" y="10597243"/>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49" name="n_1aveValue【学校施設】&#10;有形固定資産減価償却率">
          <a:extLst>
            <a:ext uri="{FF2B5EF4-FFF2-40B4-BE49-F238E27FC236}">
              <a16:creationId xmlns:a16="http://schemas.microsoft.com/office/drawing/2014/main" id="{CA185C5B-5F14-472A-B447-5F9DCD536FD2}"/>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0" name="n_2aveValue【学校施設】&#10;有形固定資産減価償却率">
          <a:extLst>
            <a:ext uri="{FF2B5EF4-FFF2-40B4-BE49-F238E27FC236}">
              <a16:creationId xmlns:a16="http://schemas.microsoft.com/office/drawing/2014/main" id="{3A725DC1-955A-4B22-82AF-20C1C87647BE}"/>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50092</xdr:rowOff>
    </xdr:from>
    <xdr:ext cx="405111" cy="259045"/>
    <xdr:sp macro="" textlink="">
      <xdr:nvSpPr>
        <xdr:cNvPr id="451" name="n_1mainValue【学校施設】&#10;有形固定資産減価償却率">
          <a:extLst>
            <a:ext uri="{FF2B5EF4-FFF2-40B4-BE49-F238E27FC236}">
              <a16:creationId xmlns:a16="http://schemas.microsoft.com/office/drawing/2014/main" id="{67E45B5F-5E17-489B-8336-D54325551949}"/>
            </a:ext>
          </a:extLst>
        </xdr:cNvPr>
        <xdr:cNvSpPr txBox="1"/>
      </xdr:nvSpPr>
      <xdr:spPr>
        <a:xfrm>
          <a:off x="15266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C5A83681-E882-4995-9385-4FFDD276089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A6665671-2875-4FAA-A7B2-DE268A54D4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79751F8F-0C79-49AB-B603-271F093192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24FB9A99-4AE1-423E-89AA-1A78BF5B53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346D495C-E53B-4606-A909-347FB900E5C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222B83DF-E0BA-4D54-8336-8E60787CF6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615DAA53-EA48-4E5A-BEF4-C1B514B7871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5F8785B1-2E95-4334-B8C4-63EB93CCAD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B77CD7F4-49A4-4818-BEAA-6828E95D5A8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E42195F8-CCE6-48AF-BD4D-C1095CFD8B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a:extLst>
            <a:ext uri="{FF2B5EF4-FFF2-40B4-BE49-F238E27FC236}">
              <a16:creationId xmlns:a16="http://schemas.microsoft.com/office/drawing/2014/main" id="{EAF67587-4279-4ACE-9520-41686C9CD10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a:extLst>
            <a:ext uri="{FF2B5EF4-FFF2-40B4-BE49-F238E27FC236}">
              <a16:creationId xmlns:a16="http://schemas.microsoft.com/office/drawing/2014/main" id="{76A19411-34FE-4C3A-92E9-B74095E3D2E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a:extLst>
            <a:ext uri="{FF2B5EF4-FFF2-40B4-BE49-F238E27FC236}">
              <a16:creationId xmlns:a16="http://schemas.microsoft.com/office/drawing/2014/main" id="{99917E36-3CE8-4BEF-8A8D-77B7AC4CAA0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a:extLst>
            <a:ext uri="{FF2B5EF4-FFF2-40B4-BE49-F238E27FC236}">
              <a16:creationId xmlns:a16="http://schemas.microsoft.com/office/drawing/2014/main" id="{9D7FE374-EC7A-4D9E-A8B7-3921462D5F0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a:extLst>
            <a:ext uri="{FF2B5EF4-FFF2-40B4-BE49-F238E27FC236}">
              <a16:creationId xmlns:a16="http://schemas.microsoft.com/office/drawing/2014/main" id="{C412E752-2576-4008-BAE5-40D12265253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a:extLst>
            <a:ext uri="{FF2B5EF4-FFF2-40B4-BE49-F238E27FC236}">
              <a16:creationId xmlns:a16="http://schemas.microsoft.com/office/drawing/2014/main" id="{C90FB643-3A58-4292-A57F-81221D33BB6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a:extLst>
            <a:ext uri="{FF2B5EF4-FFF2-40B4-BE49-F238E27FC236}">
              <a16:creationId xmlns:a16="http://schemas.microsoft.com/office/drawing/2014/main" id="{F237AF9B-0356-4D81-992E-49923FBBEA7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a:extLst>
            <a:ext uri="{FF2B5EF4-FFF2-40B4-BE49-F238E27FC236}">
              <a16:creationId xmlns:a16="http://schemas.microsoft.com/office/drawing/2014/main" id="{C1625ABC-5F19-4B14-962D-F18D48DD5E4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a:extLst>
            <a:ext uri="{FF2B5EF4-FFF2-40B4-BE49-F238E27FC236}">
              <a16:creationId xmlns:a16="http://schemas.microsoft.com/office/drawing/2014/main" id="{DA6B1712-0764-4CBA-AE22-E36F6CD423A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a:extLst>
            <a:ext uri="{FF2B5EF4-FFF2-40B4-BE49-F238E27FC236}">
              <a16:creationId xmlns:a16="http://schemas.microsoft.com/office/drawing/2014/main" id="{EF373CC3-D05A-433D-82B4-1B0B4FDF441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a:extLst>
            <a:ext uri="{FF2B5EF4-FFF2-40B4-BE49-F238E27FC236}">
              <a16:creationId xmlns:a16="http://schemas.microsoft.com/office/drawing/2014/main" id="{88F78543-874A-45CB-8607-15A96EDBF14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3" name="テキスト ボックス 472">
          <a:extLst>
            <a:ext uri="{FF2B5EF4-FFF2-40B4-BE49-F238E27FC236}">
              <a16:creationId xmlns:a16="http://schemas.microsoft.com/office/drawing/2014/main" id="{B7AEC129-5CFD-4307-900D-BF185C0CF70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a:extLst>
            <a:ext uri="{FF2B5EF4-FFF2-40B4-BE49-F238E27FC236}">
              <a16:creationId xmlns:a16="http://schemas.microsoft.com/office/drawing/2014/main" id="{998DAFAD-FC03-44FB-95E8-48D7556783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a:extLst>
            <a:ext uri="{FF2B5EF4-FFF2-40B4-BE49-F238E27FC236}">
              <a16:creationId xmlns:a16="http://schemas.microsoft.com/office/drawing/2014/main" id="{A785254B-6839-4DAC-AA40-5EEE8CC5E0E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a:extLst>
            <a:ext uri="{FF2B5EF4-FFF2-40B4-BE49-F238E27FC236}">
              <a16:creationId xmlns:a16="http://schemas.microsoft.com/office/drawing/2014/main" id="{FF7B2571-405E-411B-8A77-0CED1941FB2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77" name="直線コネクタ 476">
          <a:extLst>
            <a:ext uri="{FF2B5EF4-FFF2-40B4-BE49-F238E27FC236}">
              <a16:creationId xmlns:a16="http://schemas.microsoft.com/office/drawing/2014/main" id="{4DAF98A9-676F-4495-8ADA-52832992E8B9}"/>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78" name="【学校施設】&#10;一人当たり面積最小値テキスト">
          <a:extLst>
            <a:ext uri="{FF2B5EF4-FFF2-40B4-BE49-F238E27FC236}">
              <a16:creationId xmlns:a16="http://schemas.microsoft.com/office/drawing/2014/main" id="{88EDB342-B860-49E6-9331-946FADC2C9A7}"/>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79" name="直線コネクタ 478">
          <a:extLst>
            <a:ext uri="{FF2B5EF4-FFF2-40B4-BE49-F238E27FC236}">
              <a16:creationId xmlns:a16="http://schemas.microsoft.com/office/drawing/2014/main" id="{8F1FCE41-1BAD-4EA1-8EA7-81C4A3001E1F}"/>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0" name="【学校施設】&#10;一人当たり面積最大値テキスト">
          <a:extLst>
            <a:ext uri="{FF2B5EF4-FFF2-40B4-BE49-F238E27FC236}">
              <a16:creationId xmlns:a16="http://schemas.microsoft.com/office/drawing/2014/main" id="{CAAACB53-1FA9-4C52-8B4C-0C31DF4010D0}"/>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1" name="直線コネクタ 480">
          <a:extLst>
            <a:ext uri="{FF2B5EF4-FFF2-40B4-BE49-F238E27FC236}">
              <a16:creationId xmlns:a16="http://schemas.microsoft.com/office/drawing/2014/main" id="{9DFEE14F-0C8C-4780-A29E-C1EC97EF8FDE}"/>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82" name="【学校施設】&#10;一人当たり面積平均値テキスト">
          <a:extLst>
            <a:ext uri="{FF2B5EF4-FFF2-40B4-BE49-F238E27FC236}">
              <a16:creationId xmlns:a16="http://schemas.microsoft.com/office/drawing/2014/main" id="{F4AE58A8-5453-4CFE-AB73-B5874C98A343}"/>
            </a:ext>
          </a:extLst>
        </xdr:cNvPr>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3" name="フローチャート: 判断 482">
          <a:extLst>
            <a:ext uri="{FF2B5EF4-FFF2-40B4-BE49-F238E27FC236}">
              <a16:creationId xmlns:a16="http://schemas.microsoft.com/office/drawing/2014/main" id="{F30BCB46-EBF5-436B-A86B-0DB0E6B8D67E}"/>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4" name="フローチャート: 判断 483">
          <a:extLst>
            <a:ext uri="{FF2B5EF4-FFF2-40B4-BE49-F238E27FC236}">
              <a16:creationId xmlns:a16="http://schemas.microsoft.com/office/drawing/2014/main" id="{B1C3B984-F5B7-46D1-9B61-59EC6C7BB005}"/>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81952</xdr:rowOff>
    </xdr:from>
    <xdr:to>
      <xdr:col>107</xdr:col>
      <xdr:colOff>101600</xdr:colOff>
      <xdr:row>62</xdr:row>
      <xdr:rowOff>12102</xdr:rowOff>
    </xdr:to>
    <xdr:sp macro="" textlink="">
      <xdr:nvSpPr>
        <xdr:cNvPr id="485" name="フローチャート: 判断 484">
          <a:extLst>
            <a:ext uri="{FF2B5EF4-FFF2-40B4-BE49-F238E27FC236}">
              <a16:creationId xmlns:a16="http://schemas.microsoft.com/office/drawing/2014/main" id="{033C5942-3943-4716-A141-4F20FB61DE7A}"/>
            </a:ext>
          </a:extLst>
        </xdr:cNvPr>
        <xdr:cNvSpPr/>
      </xdr:nvSpPr>
      <xdr:spPr>
        <a:xfrm>
          <a:off x="20383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7C65F001-EF20-4530-A192-9E1DA57DA4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CD4F0238-4CD3-434E-BC1B-CFBD2F6C73B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BB9A59D4-299E-4721-A671-69A91C07C5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8D2F7591-3D19-4B42-9165-4B1FBD87F0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4BD81C5F-9E32-489B-969A-90ABAB233A2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xdr:rowOff>
    </xdr:from>
    <xdr:to>
      <xdr:col>116</xdr:col>
      <xdr:colOff>114300</xdr:colOff>
      <xdr:row>62</xdr:row>
      <xdr:rowOff>104684</xdr:rowOff>
    </xdr:to>
    <xdr:sp macro="" textlink="">
      <xdr:nvSpPr>
        <xdr:cNvPr id="491" name="楕円 490">
          <a:extLst>
            <a:ext uri="{FF2B5EF4-FFF2-40B4-BE49-F238E27FC236}">
              <a16:creationId xmlns:a16="http://schemas.microsoft.com/office/drawing/2014/main" id="{7AD1880F-88BE-43BC-9EF1-3DCFD7EF0215}"/>
            </a:ext>
          </a:extLst>
        </xdr:cNvPr>
        <xdr:cNvSpPr/>
      </xdr:nvSpPr>
      <xdr:spPr>
        <a:xfrm>
          <a:off x="22110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25961</xdr:rowOff>
    </xdr:from>
    <xdr:ext cx="469744" cy="259045"/>
    <xdr:sp macro="" textlink="">
      <xdr:nvSpPr>
        <xdr:cNvPr id="492" name="【学校施設】&#10;一人当たり面積該当値テキスト">
          <a:extLst>
            <a:ext uri="{FF2B5EF4-FFF2-40B4-BE49-F238E27FC236}">
              <a16:creationId xmlns:a16="http://schemas.microsoft.com/office/drawing/2014/main" id="{B783A29C-2ED9-46A5-A8DD-1C5E01BD0CCF}"/>
            </a:ext>
          </a:extLst>
        </xdr:cNvPr>
        <xdr:cNvSpPr txBox="1"/>
      </xdr:nvSpPr>
      <xdr:spPr>
        <a:xfrm>
          <a:off x="22199600" y="1048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8799</xdr:rowOff>
    </xdr:from>
    <xdr:to>
      <xdr:col>112</xdr:col>
      <xdr:colOff>38100</xdr:colOff>
      <xdr:row>62</xdr:row>
      <xdr:rowOff>110399</xdr:rowOff>
    </xdr:to>
    <xdr:sp macro="" textlink="">
      <xdr:nvSpPr>
        <xdr:cNvPr id="493" name="楕円 492">
          <a:extLst>
            <a:ext uri="{FF2B5EF4-FFF2-40B4-BE49-F238E27FC236}">
              <a16:creationId xmlns:a16="http://schemas.microsoft.com/office/drawing/2014/main" id="{E9B2283B-70AB-4550-97BC-928EFD509A41}"/>
            </a:ext>
          </a:extLst>
        </xdr:cNvPr>
        <xdr:cNvSpPr/>
      </xdr:nvSpPr>
      <xdr:spPr>
        <a:xfrm>
          <a:off x="21272500" y="106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53884</xdr:rowOff>
    </xdr:from>
    <xdr:to>
      <xdr:col>116</xdr:col>
      <xdr:colOff>63500</xdr:colOff>
      <xdr:row>62</xdr:row>
      <xdr:rowOff>59599</xdr:rowOff>
    </xdr:to>
    <xdr:cxnSp macro="">
      <xdr:nvCxnSpPr>
        <xdr:cNvPr id="494" name="直線コネクタ 493">
          <a:extLst>
            <a:ext uri="{FF2B5EF4-FFF2-40B4-BE49-F238E27FC236}">
              <a16:creationId xmlns:a16="http://schemas.microsoft.com/office/drawing/2014/main" id="{AAF9A3D7-12F0-4F03-B698-34E176F6B0B6}"/>
            </a:ext>
          </a:extLst>
        </xdr:cNvPr>
        <xdr:cNvCxnSpPr/>
      </xdr:nvCxnSpPr>
      <xdr:spPr>
        <a:xfrm flipV="1">
          <a:off x="21323300" y="1068378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495" name="n_1aveValue【学校施設】&#10;一人当たり面積">
          <a:extLst>
            <a:ext uri="{FF2B5EF4-FFF2-40B4-BE49-F238E27FC236}">
              <a16:creationId xmlns:a16="http://schemas.microsoft.com/office/drawing/2014/main" id="{8A91D006-E2AB-45D4-A921-F5A1851DEA1B}"/>
            </a:ext>
          </a:extLst>
        </xdr:cNvPr>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496" name="n_2aveValue【学校施設】&#10;一人当たり面積">
          <a:extLst>
            <a:ext uri="{FF2B5EF4-FFF2-40B4-BE49-F238E27FC236}">
              <a16:creationId xmlns:a16="http://schemas.microsoft.com/office/drawing/2014/main" id="{0BACA5DC-01AE-49FD-92DE-F30504E973E9}"/>
            </a:ext>
          </a:extLst>
        </xdr:cNvPr>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126926</xdr:rowOff>
    </xdr:from>
    <xdr:ext cx="469744" cy="259045"/>
    <xdr:sp macro="" textlink="">
      <xdr:nvSpPr>
        <xdr:cNvPr id="497" name="n_1mainValue【学校施設】&#10;一人当たり面積">
          <a:extLst>
            <a:ext uri="{FF2B5EF4-FFF2-40B4-BE49-F238E27FC236}">
              <a16:creationId xmlns:a16="http://schemas.microsoft.com/office/drawing/2014/main" id="{AEEEC64C-CB12-43C1-B400-5A25F32904BE}"/>
            </a:ext>
          </a:extLst>
        </xdr:cNvPr>
        <xdr:cNvSpPr txBox="1"/>
      </xdr:nvSpPr>
      <xdr:spPr>
        <a:xfrm>
          <a:off x="21075727" y="1041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C5D7FB45-7229-43A7-A9D9-03423F11F5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0FDBAE96-1DB6-4B2B-BBC0-01C570D67C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B18F7A86-6BE5-402E-BB81-A89DBAE1C08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B9498B28-D301-4AAF-9ED2-D07183451F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6ACF39BE-AEAC-4711-8182-1067675671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15AB66A8-3D1C-490C-84E7-22B4C485708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39476395-633E-40EA-8260-F37C4B155A0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C69D4E7E-CE03-43E0-8B18-EFDE4F09F5B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a:extLst>
            <a:ext uri="{FF2B5EF4-FFF2-40B4-BE49-F238E27FC236}">
              <a16:creationId xmlns:a16="http://schemas.microsoft.com/office/drawing/2014/main" id="{B2D6310E-9F21-4D2E-A60B-E39E937500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a:extLst>
            <a:ext uri="{FF2B5EF4-FFF2-40B4-BE49-F238E27FC236}">
              <a16:creationId xmlns:a16="http://schemas.microsoft.com/office/drawing/2014/main" id="{E5DBFB0B-77E2-4F31-8F6D-97843F65D7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a:extLst>
            <a:ext uri="{FF2B5EF4-FFF2-40B4-BE49-F238E27FC236}">
              <a16:creationId xmlns:a16="http://schemas.microsoft.com/office/drawing/2014/main" id="{94A8E74E-A55F-45FD-855D-416A6D9B45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a:extLst>
            <a:ext uri="{FF2B5EF4-FFF2-40B4-BE49-F238E27FC236}">
              <a16:creationId xmlns:a16="http://schemas.microsoft.com/office/drawing/2014/main" id="{A15BABCC-9998-4969-A11F-2C51E7AB57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a:extLst>
            <a:ext uri="{FF2B5EF4-FFF2-40B4-BE49-F238E27FC236}">
              <a16:creationId xmlns:a16="http://schemas.microsoft.com/office/drawing/2014/main" id="{B95CDA98-CE58-4D2D-86D8-C8ED81A753B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a:extLst>
            <a:ext uri="{FF2B5EF4-FFF2-40B4-BE49-F238E27FC236}">
              <a16:creationId xmlns:a16="http://schemas.microsoft.com/office/drawing/2014/main" id="{153D803B-CB0D-480E-8B98-B1AF12CB14F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a:extLst>
            <a:ext uri="{FF2B5EF4-FFF2-40B4-BE49-F238E27FC236}">
              <a16:creationId xmlns:a16="http://schemas.microsoft.com/office/drawing/2014/main" id="{7E23C9F0-1AC1-4E07-9DDA-8EC2B69AA64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a:extLst>
            <a:ext uri="{FF2B5EF4-FFF2-40B4-BE49-F238E27FC236}">
              <a16:creationId xmlns:a16="http://schemas.microsoft.com/office/drawing/2014/main" id="{F81F0BA4-FA5B-4996-9242-312BECE84DE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a:extLst>
            <a:ext uri="{FF2B5EF4-FFF2-40B4-BE49-F238E27FC236}">
              <a16:creationId xmlns:a16="http://schemas.microsoft.com/office/drawing/2014/main" id="{0298581D-F49D-4E0F-8504-F7FBA8CA1A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a:extLst>
            <a:ext uri="{FF2B5EF4-FFF2-40B4-BE49-F238E27FC236}">
              <a16:creationId xmlns:a16="http://schemas.microsoft.com/office/drawing/2014/main" id="{A96C0390-F897-44A5-87AA-0FCB01F085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a:extLst>
            <a:ext uri="{FF2B5EF4-FFF2-40B4-BE49-F238E27FC236}">
              <a16:creationId xmlns:a16="http://schemas.microsoft.com/office/drawing/2014/main" id="{2C5B20EF-056C-4C44-B49C-076C999D27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a:extLst>
            <a:ext uri="{FF2B5EF4-FFF2-40B4-BE49-F238E27FC236}">
              <a16:creationId xmlns:a16="http://schemas.microsoft.com/office/drawing/2014/main" id="{A6341CA1-7AD3-473F-8D1D-C5BE3AA6B2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a:extLst>
            <a:ext uri="{FF2B5EF4-FFF2-40B4-BE49-F238E27FC236}">
              <a16:creationId xmlns:a16="http://schemas.microsoft.com/office/drawing/2014/main" id="{0E84AA0E-9FBA-4C23-ACD3-9CBDDAEFD7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a:extLst>
            <a:ext uri="{FF2B5EF4-FFF2-40B4-BE49-F238E27FC236}">
              <a16:creationId xmlns:a16="http://schemas.microsoft.com/office/drawing/2014/main" id="{2438248F-4698-43F2-9518-3DF40166F0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a:extLst>
            <a:ext uri="{FF2B5EF4-FFF2-40B4-BE49-F238E27FC236}">
              <a16:creationId xmlns:a16="http://schemas.microsoft.com/office/drawing/2014/main" id="{969DEE13-1A55-4F0D-BD09-CF693134CB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a:extLst>
            <a:ext uri="{FF2B5EF4-FFF2-40B4-BE49-F238E27FC236}">
              <a16:creationId xmlns:a16="http://schemas.microsoft.com/office/drawing/2014/main" id="{0B471973-168D-4722-9CF1-1D030B86309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a:extLst>
            <a:ext uri="{FF2B5EF4-FFF2-40B4-BE49-F238E27FC236}">
              <a16:creationId xmlns:a16="http://schemas.microsoft.com/office/drawing/2014/main" id="{80AFE7AF-B75E-438A-933F-A0AF293878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a:extLst>
            <a:ext uri="{FF2B5EF4-FFF2-40B4-BE49-F238E27FC236}">
              <a16:creationId xmlns:a16="http://schemas.microsoft.com/office/drawing/2014/main" id="{8AD997CA-5AD5-43E5-B3A5-160430BF93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a:extLst>
            <a:ext uri="{FF2B5EF4-FFF2-40B4-BE49-F238E27FC236}">
              <a16:creationId xmlns:a16="http://schemas.microsoft.com/office/drawing/2014/main" id="{9E81FC7F-F425-4797-850D-24D05083C7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a:extLst>
            <a:ext uri="{FF2B5EF4-FFF2-40B4-BE49-F238E27FC236}">
              <a16:creationId xmlns:a16="http://schemas.microsoft.com/office/drawing/2014/main" id="{3EACD6BA-8219-455B-81BD-35BA78F478D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a:extLst>
            <a:ext uri="{FF2B5EF4-FFF2-40B4-BE49-F238E27FC236}">
              <a16:creationId xmlns:a16="http://schemas.microsoft.com/office/drawing/2014/main" id="{1E8B22CC-CB0A-475F-88F2-A7CA3891D53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a:extLst>
            <a:ext uri="{FF2B5EF4-FFF2-40B4-BE49-F238E27FC236}">
              <a16:creationId xmlns:a16="http://schemas.microsoft.com/office/drawing/2014/main" id="{49BD27F7-4E20-42D7-BBE9-B440F0AE2C1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a:extLst>
            <a:ext uri="{FF2B5EF4-FFF2-40B4-BE49-F238E27FC236}">
              <a16:creationId xmlns:a16="http://schemas.microsoft.com/office/drawing/2014/main" id="{E53E095F-1064-4530-87AE-D91230C65AC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a:extLst>
            <a:ext uri="{FF2B5EF4-FFF2-40B4-BE49-F238E27FC236}">
              <a16:creationId xmlns:a16="http://schemas.microsoft.com/office/drawing/2014/main" id="{2361AF9F-4AC3-4866-80FD-04850066966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a:extLst>
            <a:ext uri="{FF2B5EF4-FFF2-40B4-BE49-F238E27FC236}">
              <a16:creationId xmlns:a16="http://schemas.microsoft.com/office/drawing/2014/main" id="{DB7D3342-C581-45A3-9D05-64DB6B2F0AB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a:extLst>
            <a:ext uri="{FF2B5EF4-FFF2-40B4-BE49-F238E27FC236}">
              <a16:creationId xmlns:a16="http://schemas.microsoft.com/office/drawing/2014/main" id="{6BAF2D4D-6149-45C6-AF33-91B73090CA1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a:extLst>
            <a:ext uri="{FF2B5EF4-FFF2-40B4-BE49-F238E27FC236}">
              <a16:creationId xmlns:a16="http://schemas.microsoft.com/office/drawing/2014/main" id="{0176160E-543D-4A0A-BA78-35E109E7C8F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a:extLst>
            <a:ext uri="{FF2B5EF4-FFF2-40B4-BE49-F238E27FC236}">
              <a16:creationId xmlns:a16="http://schemas.microsoft.com/office/drawing/2014/main" id="{DDC721C5-2F6D-4C23-A5A0-8F9E8847710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a:extLst>
            <a:ext uri="{FF2B5EF4-FFF2-40B4-BE49-F238E27FC236}">
              <a16:creationId xmlns:a16="http://schemas.microsoft.com/office/drawing/2014/main" id="{5C81B52F-AD38-439A-90E0-F7B9BF7F664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a:extLst>
            <a:ext uri="{FF2B5EF4-FFF2-40B4-BE49-F238E27FC236}">
              <a16:creationId xmlns:a16="http://schemas.microsoft.com/office/drawing/2014/main" id="{337BF2A0-2660-48C7-BC42-8F08351BA1F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E8314080-FE7A-49C5-BEA9-71D7DD008F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id="{71984D5A-2410-45B5-B34D-21DF65258DE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a:extLst>
            <a:ext uri="{FF2B5EF4-FFF2-40B4-BE49-F238E27FC236}">
              <a16:creationId xmlns:a16="http://schemas.microsoft.com/office/drawing/2014/main" id="{4AFCB406-8F3F-4BA2-A2E9-2786D21DF4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39" name="直線コネクタ 538">
          <a:extLst>
            <a:ext uri="{FF2B5EF4-FFF2-40B4-BE49-F238E27FC236}">
              <a16:creationId xmlns:a16="http://schemas.microsoft.com/office/drawing/2014/main" id="{EBBF55B4-48DC-4687-BB05-40EB1A54D505}"/>
            </a:ext>
          </a:extLst>
        </xdr:cNvPr>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40" name="【公民館】&#10;有形固定資産減価償却率最小値テキスト">
          <a:extLst>
            <a:ext uri="{FF2B5EF4-FFF2-40B4-BE49-F238E27FC236}">
              <a16:creationId xmlns:a16="http://schemas.microsoft.com/office/drawing/2014/main" id="{597B65BC-6C12-4CD7-BD3B-0068C5616721}"/>
            </a:ext>
          </a:extLst>
        </xdr:cNvPr>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41" name="直線コネクタ 540">
          <a:extLst>
            <a:ext uri="{FF2B5EF4-FFF2-40B4-BE49-F238E27FC236}">
              <a16:creationId xmlns:a16="http://schemas.microsoft.com/office/drawing/2014/main" id="{588CE95D-39BE-4A02-931A-B498DF66AEF2}"/>
            </a:ext>
          </a:extLst>
        </xdr:cNvPr>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公民館】&#10;有形固定資産減価償却率最大値テキスト">
          <a:extLst>
            <a:ext uri="{FF2B5EF4-FFF2-40B4-BE49-F238E27FC236}">
              <a16:creationId xmlns:a16="http://schemas.microsoft.com/office/drawing/2014/main" id="{8DC462EC-FC09-4335-A12A-0F5DB26024A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a:extLst>
            <a:ext uri="{FF2B5EF4-FFF2-40B4-BE49-F238E27FC236}">
              <a16:creationId xmlns:a16="http://schemas.microsoft.com/office/drawing/2014/main" id="{57D40965-32A5-45DD-AA7F-F0DCB750558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44" name="【公民館】&#10;有形固定資産減価償却率平均値テキスト">
          <a:extLst>
            <a:ext uri="{FF2B5EF4-FFF2-40B4-BE49-F238E27FC236}">
              <a16:creationId xmlns:a16="http://schemas.microsoft.com/office/drawing/2014/main" id="{C1DD59B1-0467-4DB6-94BE-B52ECD28E0BC}"/>
            </a:ext>
          </a:extLst>
        </xdr:cNvPr>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45" name="フローチャート: 判断 544">
          <a:extLst>
            <a:ext uri="{FF2B5EF4-FFF2-40B4-BE49-F238E27FC236}">
              <a16:creationId xmlns:a16="http://schemas.microsoft.com/office/drawing/2014/main" id="{C999A2A8-D537-4E5E-88EC-368374700134}"/>
            </a:ext>
          </a:extLst>
        </xdr:cNvPr>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46" name="フローチャート: 判断 545">
          <a:extLst>
            <a:ext uri="{FF2B5EF4-FFF2-40B4-BE49-F238E27FC236}">
              <a16:creationId xmlns:a16="http://schemas.microsoft.com/office/drawing/2014/main" id="{9A125DA6-1EEA-4228-A5FB-C8615BFDB633}"/>
            </a:ext>
          </a:extLst>
        </xdr:cNvPr>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47" name="フローチャート: 判断 546">
          <a:extLst>
            <a:ext uri="{FF2B5EF4-FFF2-40B4-BE49-F238E27FC236}">
              <a16:creationId xmlns:a16="http://schemas.microsoft.com/office/drawing/2014/main" id="{28F90A67-772B-4B61-B04D-55AD4615D749}"/>
            </a:ext>
          </a:extLst>
        </xdr:cNvPr>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685A8BDA-50D0-409A-BF0D-D473F555FB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FF188C5D-77E2-4B5F-B39E-EC3AB9C252F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4FE82A1C-A248-4DB1-9647-E6560A043C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B312B507-2E33-4380-B01B-FA5BF80FE0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ACEE11D8-EF7C-4697-9195-D83AF68648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66221</xdr:rowOff>
    </xdr:from>
    <xdr:to>
      <xdr:col>85</xdr:col>
      <xdr:colOff>177800</xdr:colOff>
      <xdr:row>102</xdr:row>
      <xdr:rowOff>167821</xdr:rowOff>
    </xdr:to>
    <xdr:sp macro="" textlink="">
      <xdr:nvSpPr>
        <xdr:cNvPr id="553" name="楕円 552">
          <a:extLst>
            <a:ext uri="{FF2B5EF4-FFF2-40B4-BE49-F238E27FC236}">
              <a16:creationId xmlns:a16="http://schemas.microsoft.com/office/drawing/2014/main" id="{90F9AD3A-CBA2-48DD-ABB4-39E2501AAD16}"/>
            </a:ext>
          </a:extLst>
        </xdr:cNvPr>
        <xdr:cNvSpPr/>
      </xdr:nvSpPr>
      <xdr:spPr>
        <a:xfrm>
          <a:off x="16268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89098</xdr:rowOff>
    </xdr:from>
    <xdr:ext cx="405111" cy="259045"/>
    <xdr:sp macro="" textlink="">
      <xdr:nvSpPr>
        <xdr:cNvPr id="554" name="【公民館】&#10;有形固定資産減価償却率該当値テキスト">
          <a:extLst>
            <a:ext uri="{FF2B5EF4-FFF2-40B4-BE49-F238E27FC236}">
              <a16:creationId xmlns:a16="http://schemas.microsoft.com/office/drawing/2014/main" id="{FBEBE32D-9363-469E-BBA3-854380E59DC0}"/>
            </a:ext>
          </a:extLst>
        </xdr:cNvPr>
        <xdr:cNvSpPr txBox="1"/>
      </xdr:nvSpPr>
      <xdr:spPr>
        <a:xfrm>
          <a:off x="1635760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555" name="楕円 554">
          <a:extLst>
            <a:ext uri="{FF2B5EF4-FFF2-40B4-BE49-F238E27FC236}">
              <a16:creationId xmlns:a16="http://schemas.microsoft.com/office/drawing/2014/main" id="{F4FE94FD-E47D-40BB-820D-DB0647C74258}"/>
            </a:ext>
          </a:extLst>
        </xdr:cNvPr>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102</xdr:row>
      <xdr:rowOff>154577</xdr:rowOff>
    </xdr:to>
    <xdr:cxnSp macro="">
      <xdr:nvCxnSpPr>
        <xdr:cNvPr id="556" name="直線コネクタ 555">
          <a:extLst>
            <a:ext uri="{FF2B5EF4-FFF2-40B4-BE49-F238E27FC236}">
              <a16:creationId xmlns:a16="http://schemas.microsoft.com/office/drawing/2014/main" id="{B4C1537C-9BED-4DDC-8513-6BE2AA2FAA36}"/>
            </a:ext>
          </a:extLst>
        </xdr:cNvPr>
        <xdr:cNvCxnSpPr/>
      </xdr:nvCxnSpPr>
      <xdr:spPr>
        <a:xfrm flipV="1">
          <a:off x="15481300" y="1760492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57" name="n_1aveValue【公民館】&#10;有形固定資産減価償却率">
          <a:extLst>
            <a:ext uri="{FF2B5EF4-FFF2-40B4-BE49-F238E27FC236}">
              <a16:creationId xmlns:a16="http://schemas.microsoft.com/office/drawing/2014/main" id="{6827F121-63DB-452D-98AE-E7BDD099B65A}"/>
            </a:ext>
          </a:extLst>
        </xdr:cNvPr>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58" name="n_2aveValue【公民館】&#10;有形固定資産減価償却率">
          <a:extLst>
            <a:ext uri="{FF2B5EF4-FFF2-40B4-BE49-F238E27FC236}">
              <a16:creationId xmlns:a16="http://schemas.microsoft.com/office/drawing/2014/main" id="{8F60427F-540A-413F-92DE-B442173DBA0C}"/>
            </a:ext>
          </a:extLst>
        </xdr:cNvPr>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50454</xdr:rowOff>
    </xdr:from>
    <xdr:ext cx="405111" cy="259045"/>
    <xdr:sp macro="" textlink="">
      <xdr:nvSpPr>
        <xdr:cNvPr id="559" name="n_1mainValue【公民館】&#10;有形固定資産減価償却率">
          <a:extLst>
            <a:ext uri="{FF2B5EF4-FFF2-40B4-BE49-F238E27FC236}">
              <a16:creationId xmlns:a16="http://schemas.microsoft.com/office/drawing/2014/main" id="{591CE453-3217-4E3D-8F6E-48E5A2B4DF51}"/>
            </a:ext>
          </a:extLst>
        </xdr:cNvPr>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a:extLst>
            <a:ext uri="{FF2B5EF4-FFF2-40B4-BE49-F238E27FC236}">
              <a16:creationId xmlns:a16="http://schemas.microsoft.com/office/drawing/2014/main" id="{D0B886ED-F60A-4407-A775-8B62470F12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a:extLst>
            <a:ext uri="{FF2B5EF4-FFF2-40B4-BE49-F238E27FC236}">
              <a16:creationId xmlns:a16="http://schemas.microsoft.com/office/drawing/2014/main" id="{4115A75D-E28B-437C-8BAF-F70DE25BD5D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a:extLst>
            <a:ext uri="{FF2B5EF4-FFF2-40B4-BE49-F238E27FC236}">
              <a16:creationId xmlns:a16="http://schemas.microsoft.com/office/drawing/2014/main" id="{068AA378-EC18-43FA-BFC5-59C486EEF9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a:extLst>
            <a:ext uri="{FF2B5EF4-FFF2-40B4-BE49-F238E27FC236}">
              <a16:creationId xmlns:a16="http://schemas.microsoft.com/office/drawing/2014/main" id="{2152055B-10C8-456F-8084-35478EA3D5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a:extLst>
            <a:ext uri="{FF2B5EF4-FFF2-40B4-BE49-F238E27FC236}">
              <a16:creationId xmlns:a16="http://schemas.microsoft.com/office/drawing/2014/main" id="{155CA7D4-BA9C-492A-9CF6-180BBC607B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a:extLst>
            <a:ext uri="{FF2B5EF4-FFF2-40B4-BE49-F238E27FC236}">
              <a16:creationId xmlns:a16="http://schemas.microsoft.com/office/drawing/2014/main" id="{A22478C7-ECB3-4FDB-B618-42F5180C4C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a:extLst>
            <a:ext uri="{FF2B5EF4-FFF2-40B4-BE49-F238E27FC236}">
              <a16:creationId xmlns:a16="http://schemas.microsoft.com/office/drawing/2014/main" id="{C09CB6E3-7735-44FC-842F-C8FBD07FB6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a:extLst>
            <a:ext uri="{FF2B5EF4-FFF2-40B4-BE49-F238E27FC236}">
              <a16:creationId xmlns:a16="http://schemas.microsoft.com/office/drawing/2014/main" id="{CD83AF08-5335-4603-B391-BCAF218D2B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a:extLst>
            <a:ext uri="{FF2B5EF4-FFF2-40B4-BE49-F238E27FC236}">
              <a16:creationId xmlns:a16="http://schemas.microsoft.com/office/drawing/2014/main" id="{22A234D8-A337-4BBD-8AB7-655783173A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a:extLst>
            <a:ext uri="{FF2B5EF4-FFF2-40B4-BE49-F238E27FC236}">
              <a16:creationId xmlns:a16="http://schemas.microsoft.com/office/drawing/2014/main" id="{0E6C26DF-6391-42C7-A966-3505452300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a:extLst>
            <a:ext uri="{FF2B5EF4-FFF2-40B4-BE49-F238E27FC236}">
              <a16:creationId xmlns:a16="http://schemas.microsoft.com/office/drawing/2014/main" id="{C0E43999-F331-44DF-A8C4-2AA375CC571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a:extLst>
            <a:ext uri="{FF2B5EF4-FFF2-40B4-BE49-F238E27FC236}">
              <a16:creationId xmlns:a16="http://schemas.microsoft.com/office/drawing/2014/main" id="{B9FE169C-9712-4EA5-912A-04601E19AD2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a:extLst>
            <a:ext uri="{FF2B5EF4-FFF2-40B4-BE49-F238E27FC236}">
              <a16:creationId xmlns:a16="http://schemas.microsoft.com/office/drawing/2014/main" id="{C66C6777-F3C1-4032-844C-1D1C0619EDB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a:extLst>
            <a:ext uri="{FF2B5EF4-FFF2-40B4-BE49-F238E27FC236}">
              <a16:creationId xmlns:a16="http://schemas.microsoft.com/office/drawing/2014/main" id="{4CFDB6D6-CAE9-4134-98B6-64E0E4A0D50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a:extLst>
            <a:ext uri="{FF2B5EF4-FFF2-40B4-BE49-F238E27FC236}">
              <a16:creationId xmlns:a16="http://schemas.microsoft.com/office/drawing/2014/main" id="{B5D16AE1-DBEE-439B-A881-9AA314967FD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a:extLst>
            <a:ext uri="{FF2B5EF4-FFF2-40B4-BE49-F238E27FC236}">
              <a16:creationId xmlns:a16="http://schemas.microsoft.com/office/drawing/2014/main" id="{D0AD725D-2BA0-40A1-95B8-18696187104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a:extLst>
            <a:ext uri="{FF2B5EF4-FFF2-40B4-BE49-F238E27FC236}">
              <a16:creationId xmlns:a16="http://schemas.microsoft.com/office/drawing/2014/main" id="{DC3F3CAB-401A-4840-9323-0F8F80120B4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a:extLst>
            <a:ext uri="{FF2B5EF4-FFF2-40B4-BE49-F238E27FC236}">
              <a16:creationId xmlns:a16="http://schemas.microsoft.com/office/drawing/2014/main" id="{CDC33E21-E3A2-42FF-9611-E094846AD4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a:extLst>
            <a:ext uri="{FF2B5EF4-FFF2-40B4-BE49-F238E27FC236}">
              <a16:creationId xmlns:a16="http://schemas.microsoft.com/office/drawing/2014/main" id="{9C5C6089-964D-4D0B-9D99-6B359316010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a:extLst>
            <a:ext uri="{FF2B5EF4-FFF2-40B4-BE49-F238E27FC236}">
              <a16:creationId xmlns:a16="http://schemas.microsoft.com/office/drawing/2014/main" id="{6F4E42A2-CE7B-4AFC-AAA7-1EB2A2B409F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a:extLst>
            <a:ext uri="{FF2B5EF4-FFF2-40B4-BE49-F238E27FC236}">
              <a16:creationId xmlns:a16="http://schemas.microsoft.com/office/drawing/2014/main" id="{A08ACF33-0A91-4302-BF44-02322738711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id="{6DF9A882-D336-4E3F-A8AB-B6FA6AD85C1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a:extLst>
            <a:ext uri="{FF2B5EF4-FFF2-40B4-BE49-F238E27FC236}">
              <a16:creationId xmlns:a16="http://schemas.microsoft.com/office/drawing/2014/main" id="{6E31FBD2-6E5F-4598-91E1-97B5F5C2EB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EE20066A-FBDE-4A2B-828B-2D734658246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a:extLst>
            <a:ext uri="{FF2B5EF4-FFF2-40B4-BE49-F238E27FC236}">
              <a16:creationId xmlns:a16="http://schemas.microsoft.com/office/drawing/2014/main" id="{A935EF49-BC3F-4184-BBDD-EE9ADA1D64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85" name="直線コネクタ 584">
          <a:extLst>
            <a:ext uri="{FF2B5EF4-FFF2-40B4-BE49-F238E27FC236}">
              <a16:creationId xmlns:a16="http://schemas.microsoft.com/office/drawing/2014/main" id="{89A55E8E-DA24-494A-BCA5-2C6427C07B92}"/>
            </a:ext>
          </a:extLst>
        </xdr:cNvPr>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86" name="【公民館】&#10;一人当たり面積最小値テキスト">
          <a:extLst>
            <a:ext uri="{FF2B5EF4-FFF2-40B4-BE49-F238E27FC236}">
              <a16:creationId xmlns:a16="http://schemas.microsoft.com/office/drawing/2014/main" id="{5891A34A-3D54-4C46-8AE9-648A84FB6FE2}"/>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87" name="直線コネクタ 586">
          <a:extLst>
            <a:ext uri="{FF2B5EF4-FFF2-40B4-BE49-F238E27FC236}">
              <a16:creationId xmlns:a16="http://schemas.microsoft.com/office/drawing/2014/main" id="{52A30A4B-2D24-4D1A-9C81-4CF9CA79254C}"/>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88" name="【公民館】&#10;一人当たり面積最大値テキスト">
          <a:extLst>
            <a:ext uri="{FF2B5EF4-FFF2-40B4-BE49-F238E27FC236}">
              <a16:creationId xmlns:a16="http://schemas.microsoft.com/office/drawing/2014/main" id="{A7A09B08-A8A6-4D58-80F1-5E7C7BC12368}"/>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89" name="直線コネクタ 588">
          <a:extLst>
            <a:ext uri="{FF2B5EF4-FFF2-40B4-BE49-F238E27FC236}">
              <a16:creationId xmlns:a16="http://schemas.microsoft.com/office/drawing/2014/main" id="{57EF9924-22FE-42C4-A2F4-B82BA3A56E9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590" name="【公民館】&#10;一人当たり面積平均値テキスト">
          <a:extLst>
            <a:ext uri="{FF2B5EF4-FFF2-40B4-BE49-F238E27FC236}">
              <a16:creationId xmlns:a16="http://schemas.microsoft.com/office/drawing/2014/main" id="{D6E07886-0CC6-4406-9D3F-2F346AA07F1B}"/>
            </a:ext>
          </a:extLst>
        </xdr:cNvPr>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91" name="フローチャート: 判断 590">
          <a:extLst>
            <a:ext uri="{FF2B5EF4-FFF2-40B4-BE49-F238E27FC236}">
              <a16:creationId xmlns:a16="http://schemas.microsoft.com/office/drawing/2014/main" id="{F49C3A0D-5544-4707-AC67-FED0A04FDD60}"/>
            </a:ext>
          </a:extLst>
        </xdr:cNvPr>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92" name="フローチャート: 判断 591">
          <a:extLst>
            <a:ext uri="{FF2B5EF4-FFF2-40B4-BE49-F238E27FC236}">
              <a16:creationId xmlns:a16="http://schemas.microsoft.com/office/drawing/2014/main" id="{108750E8-DD5C-4A5A-BD03-5EEDA5B6D03F}"/>
            </a:ext>
          </a:extLst>
        </xdr:cNvPr>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593" name="フローチャート: 判断 592">
          <a:extLst>
            <a:ext uri="{FF2B5EF4-FFF2-40B4-BE49-F238E27FC236}">
              <a16:creationId xmlns:a16="http://schemas.microsoft.com/office/drawing/2014/main" id="{50DB2BF9-DAAE-47D9-A7BD-1F0BC27AEE5A}"/>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34A7F3A4-F79A-412F-8AE9-F02CDA0913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7D78FCBF-B85D-4EA9-9FEA-A4D56E1566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AA7529A9-50C1-41D4-8CCD-1722F79C6C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F0BA7105-D3EE-4265-8F86-956E8457E7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8D2EFAC1-2997-41F7-AECD-7630505252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132624</xdr:rowOff>
    </xdr:from>
    <xdr:to>
      <xdr:col>116</xdr:col>
      <xdr:colOff>114300</xdr:colOff>
      <xdr:row>108</xdr:row>
      <xdr:rowOff>62774</xdr:rowOff>
    </xdr:to>
    <xdr:sp macro="" textlink="">
      <xdr:nvSpPr>
        <xdr:cNvPr id="599" name="楕円 598">
          <a:extLst>
            <a:ext uri="{FF2B5EF4-FFF2-40B4-BE49-F238E27FC236}">
              <a16:creationId xmlns:a16="http://schemas.microsoft.com/office/drawing/2014/main" id="{19430C80-E000-493B-B0B7-C97AA7478345}"/>
            </a:ext>
          </a:extLst>
        </xdr:cNvPr>
        <xdr:cNvSpPr/>
      </xdr:nvSpPr>
      <xdr:spPr>
        <a:xfrm>
          <a:off x="221107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111051</xdr:rowOff>
    </xdr:from>
    <xdr:ext cx="469744" cy="259045"/>
    <xdr:sp macro="" textlink="">
      <xdr:nvSpPr>
        <xdr:cNvPr id="600" name="【公民館】&#10;一人当たり面積該当値テキスト">
          <a:extLst>
            <a:ext uri="{FF2B5EF4-FFF2-40B4-BE49-F238E27FC236}">
              <a16:creationId xmlns:a16="http://schemas.microsoft.com/office/drawing/2014/main" id="{15E843A9-DC48-48E1-8442-605A84B4D881}"/>
            </a:ext>
          </a:extLst>
        </xdr:cNvPr>
        <xdr:cNvSpPr txBox="1"/>
      </xdr:nvSpPr>
      <xdr:spPr>
        <a:xfrm>
          <a:off x="22199600"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601" name="楕円 600">
          <a:extLst>
            <a:ext uri="{FF2B5EF4-FFF2-40B4-BE49-F238E27FC236}">
              <a16:creationId xmlns:a16="http://schemas.microsoft.com/office/drawing/2014/main" id="{46D4EB66-7FEF-4132-83CB-F03869E0BD83}"/>
            </a:ext>
          </a:extLst>
        </xdr:cNvPr>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11974</xdr:rowOff>
    </xdr:from>
    <xdr:to>
      <xdr:col>116</xdr:col>
      <xdr:colOff>63500</xdr:colOff>
      <xdr:row>108</xdr:row>
      <xdr:rowOff>15239</xdr:rowOff>
    </xdr:to>
    <xdr:cxnSp macro="">
      <xdr:nvCxnSpPr>
        <xdr:cNvPr id="602" name="直線コネクタ 601">
          <a:extLst>
            <a:ext uri="{FF2B5EF4-FFF2-40B4-BE49-F238E27FC236}">
              <a16:creationId xmlns:a16="http://schemas.microsoft.com/office/drawing/2014/main" id="{274DED31-F0BE-467C-B386-2CB572485BC5}"/>
            </a:ext>
          </a:extLst>
        </xdr:cNvPr>
        <xdr:cNvCxnSpPr/>
      </xdr:nvCxnSpPr>
      <xdr:spPr>
        <a:xfrm flipV="1">
          <a:off x="21323300" y="185285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03" name="n_1aveValue【公民館】&#10;一人当たり面積">
          <a:extLst>
            <a:ext uri="{FF2B5EF4-FFF2-40B4-BE49-F238E27FC236}">
              <a16:creationId xmlns:a16="http://schemas.microsoft.com/office/drawing/2014/main" id="{32AB3E35-F68A-45A6-8F29-EC26B7417046}"/>
            </a:ext>
          </a:extLst>
        </xdr:cNvPr>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04" name="n_2aveValue【公民館】&#10;一人当たり面積">
          <a:extLst>
            <a:ext uri="{FF2B5EF4-FFF2-40B4-BE49-F238E27FC236}">
              <a16:creationId xmlns:a16="http://schemas.microsoft.com/office/drawing/2014/main" id="{211CE21D-6EB9-4889-90E6-813858EBFA91}"/>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605" name="n_1mainValue【公民館】&#10;一人当たり面積">
          <a:extLst>
            <a:ext uri="{FF2B5EF4-FFF2-40B4-BE49-F238E27FC236}">
              <a16:creationId xmlns:a16="http://schemas.microsoft.com/office/drawing/2014/main" id="{2CC96C4B-8B0B-4565-99D5-5F88D832C035}"/>
            </a:ext>
          </a:extLst>
        </xdr:cNvPr>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a:extLst>
            <a:ext uri="{FF2B5EF4-FFF2-40B4-BE49-F238E27FC236}">
              <a16:creationId xmlns:a16="http://schemas.microsoft.com/office/drawing/2014/main" id="{96A5C51E-19C0-4859-9C48-B23D400076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a:extLst>
            <a:ext uri="{FF2B5EF4-FFF2-40B4-BE49-F238E27FC236}">
              <a16:creationId xmlns:a16="http://schemas.microsoft.com/office/drawing/2014/main" id="{1B341DAD-78C6-4896-B6D1-692D84F229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a:extLst>
            <a:ext uri="{FF2B5EF4-FFF2-40B4-BE49-F238E27FC236}">
              <a16:creationId xmlns:a16="http://schemas.microsoft.com/office/drawing/2014/main" id="{013E077C-FDA5-41D5-BF9F-F49CF6A2EF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有形固定資産減価償却率については、ほとんどの施設が類似団体内平均値を上回り老朽化している。学校施設においては統合による建て替え等を行っているため、比較的新しく、平均値を下回ってる状況。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また、道路においては、類似団体内順位が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高い水準となってるが、使用状況による施設の状態を踏まえ、維持修繕により対応しているため、使用する上での問題はない。一人当たり延長の数値が高いことについては人口密度の割に施設が多いことも要因の一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施設全般的に老朽化が進んでいるが、必要なインフラや施設を整備するため、公共施設等総合管理計画に基づき、集約化や複合化、長寿命化、除却等について適切に進めていく。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8D0C0F-26BE-45F1-B047-22FA5C263C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045F37-2058-4C45-930D-7F7F83FE35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D9FD82-54FD-4707-9EFE-79F3DB1AE8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D328BC-A33F-4406-B73F-91BDBDCF75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F6F18A-3906-4E1E-B45B-3F0DAC416B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77D707-5344-484A-B7EF-AD53EF1CCD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78F23D-C6AE-4C1F-BD10-706BDE1AAFD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E7823F-C020-4879-A266-C452CCA4EE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5319B8-7C05-4149-9416-DF89AD638E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9E1787-7C75-418E-A754-FCFB0B1A06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5,822
5,794
299.61
4,975,997
4,793,917
131,171
3,050,004
5,133,007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89A0C4-B90C-4C3C-9DC2-DD2E3A3703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6C1E26-65D8-4830-95B6-D794D00E06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68C339-F6A7-40A4-A29A-1EBAF0FB20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BAE0FE-03CA-4E51-B74C-5B07B28B44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4235C5-4FD7-473C-8F52-94D5B8EE58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1C6A355-C511-44F3-A5FC-9F599AFF1E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FC3843-8C90-4BED-8F2F-6AABA224BB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A267C7-0B05-4ED1-834E-B1869DC4B5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BC4CD3-996F-4D3A-8459-EB9B72895A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A558D8-DAE3-426A-88AE-07402BF0E7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CC46FB-5790-4CCE-A9CD-5BA4B06BA6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0E8D8C-1996-4C98-9965-7A7A7D7318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FE58FA-5B69-49E1-BB23-52D63EE967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F13279-A1D0-474C-838E-3325326E06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0EEBFB-D43D-4EA5-83C3-8B016AA162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6E0E42-7481-4A96-8630-FB9609B9B3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B1379A-A3E9-4B39-AB1D-DF320AA4FD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63A4D1-F479-4055-A239-9452D37B16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4B76B7D-0050-4599-817F-C8EF902E07D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4DC7814-03AD-4386-B027-33064CC18BD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2BFC831-E435-437D-8752-EBFE12EE06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C90690E-19B4-4D77-858D-E7ACD391404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F7BA3B1-3E5B-4EB4-8D7D-AB2B386B8B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5359A02-B2E8-4B1A-BE9A-B6D93BF1D9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4043117-6888-461A-A731-B8D7BA3AED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E1F8411-3332-416D-920B-40615432FE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AF9B8E2-CE68-4DE1-ABDE-27CACC4F8A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75603C0-C503-4B1F-8E0D-BCBB40D85C0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E0B98749-5F76-4382-A09E-346A5EC16B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C30A278-79C9-44CC-BAF4-EA8DD05C023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1B8E7CF-4300-4E01-9F2F-6EA526CC6D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D3969780-D8C6-4D95-8998-B901FA10D6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4A30C31-F789-44CB-8A8B-6290CF0417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6812E2A1-0D86-47E4-B312-47BBE4DD2C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6699524-5339-4AC4-9333-6A502B4F40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40A07D58-8561-4DE3-ADBD-1A90176D6C5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E3F1F629-30C5-4AC3-A643-BEAE8EB23D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661C5E3-6B9C-4F9C-8A21-454B937FBB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5468DE8-A6B3-4817-AF31-3D2DF66A31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51CB76E-2F5A-4D41-BB70-D8EAB829B5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0B2379A-6903-402A-8491-FBB200FC7E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8CBAC76D-3E85-47F4-9748-5A9AB39A9F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58E3779-17A9-4E52-82FB-DBC9EEAC15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15C70DC8-8652-4E5B-8EFA-F0C444FE3A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D5C2793-B604-4279-8471-B5179AAEDB8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A918104-B740-4864-A5DC-82F8506457D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D5C50A77-F05F-4579-95EF-B4B56BEFE9C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C1DEFC28-DFC9-4678-921B-47A740C0684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4B49802C-828B-4486-8FA2-1755C6303F7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598CCB6F-2FE4-42DC-B186-77C04FFDD2B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EB6D28A1-057E-4A02-8C8C-0D73BD25281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DC47F46-117E-4DD8-8D14-6F8DDA92F48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2A63EB51-0FE2-4E8D-8E60-8574DB957AB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B47CE2AB-E681-40B0-A9B0-D4A233E62B4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AEC851C3-4476-4FFB-8B39-462A4A59B1C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F9B1542C-D415-4D3D-9EE1-E0A8B934497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B7E62BAC-B7D3-4ABB-A87F-CFD4548E26A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48FBCAE3-DACA-44D6-B0BB-80B5BCCF8F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EBB14FC2-F61F-4120-80A1-ADC9A9292EE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8C54B90A-B66F-4241-A78B-57FA235162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a:extLst>
            <a:ext uri="{FF2B5EF4-FFF2-40B4-BE49-F238E27FC236}">
              <a16:creationId xmlns:a16="http://schemas.microsoft.com/office/drawing/2014/main" id="{597A38E6-F507-4DC3-AB07-630F6EAF9F63}"/>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34018315-5B4B-4183-A815-CA7CE00D0700}"/>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a:extLst>
            <a:ext uri="{FF2B5EF4-FFF2-40B4-BE49-F238E27FC236}">
              <a16:creationId xmlns:a16="http://schemas.microsoft.com/office/drawing/2014/main" id="{2E22C552-7E26-4359-AA8E-624D67D68091}"/>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AC66E6D-869A-422A-810F-071400B4689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9498B594-43AA-4D7C-883A-4DD39156ABD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ADB615B-68FF-487E-A290-D4F01E4CF085}"/>
            </a:ext>
          </a:extLst>
        </xdr:cNvPr>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CBF64B49-9962-4A4E-A4DC-CFBD822FABD4}"/>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a:extLst>
            <a:ext uri="{FF2B5EF4-FFF2-40B4-BE49-F238E27FC236}">
              <a16:creationId xmlns:a16="http://schemas.microsoft.com/office/drawing/2014/main" id="{0EF86E5D-CADD-4254-A85D-8D48A523B8C2}"/>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a:extLst>
            <a:ext uri="{FF2B5EF4-FFF2-40B4-BE49-F238E27FC236}">
              <a16:creationId xmlns:a16="http://schemas.microsoft.com/office/drawing/2014/main" id="{0828ECF9-DAC9-40AF-A3F2-56FEC1BB4ECB}"/>
            </a:ext>
          </a:extLst>
        </xdr:cNvPr>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a:extLst>
            <a:ext uri="{FF2B5EF4-FFF2-40B4-BE49-F238E27FC236}">
              <a16:creationId xmlns:a16="http://schemas.microsoft.com/office/drawing/2014/main" id="{82DFF439-4842-42B4-9308-25D21103C06D}"/>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a:extLst>
            <a:ext uri="{FF2B5EF4-FFF2-40B4-BE49-F238E27FC236}">
              <a16:creationId xmlns:a16="http://schemas.microsoft.com/office/drawing/2014/main" id="{FEC63C5C-866E-407A-B2E8-F11D9F759096}"/>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99B90A0-57DF-40B5-9C51-FBE60BCCBE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8A9F901-9496-43D2-9B28-AB583A534F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CAD48F2-E54E-4F78-A35F-209D6D4A60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5D8EF2F-5B23-4E38-98F4-A091A5940D9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F1627E1-2754-4C6D-9610-8F38E9D847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88" name="楕円 87">
          <a:extLst>
            <a:ext uri="{FF2B5EF4-FFF2-40B4-BE49-F238E27FC236}">
              <a16:creationId xmlns:a16="http://schemas.microsoft.com/office/drawing/2014/main" id="{BA712E2A-ABEA-44A3-B23B-CE2F1D1E9700}"/>
            </a:ext>
          </a:extLst>
        </xdr:cNvPr>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161942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C0322DA3-C112-4211-BB28-F23F8799F433}"/>
            </a:ext>
          </a:extLst>
        </xdr:cNvPr>
        <xdr:cNvSpPr txBox="1"/>
      </xdr:nvSpPr>
      <xdr:spPr>
        <a:xfrm>
          <a:off x="4673600"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90" name="楕円 89">
          <a:extLst>
            <a:ext uri="{FF2B5EF4-FFF2-40B4-BE49-F238E27FC236}">
              <a16:creationId xmlns:a16="http://schemas.microsoft.com/office/drawing/2014/main" id="{6F60B6B0-B3CD-46D0-8CCD-C1C8AC019C64}"/>
            </a:ext>
          </a:extLst>
        </xdr:cNvPr>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102870</xdr:rowOff>
    </xdr:to>
    <xdr:cxnSp macro="">
      <xdr:nvCxnSpPr>
        <xdr:cNvPr id="91" name="直線コネクタ 90">
          <a:extLst>
            <a:ext uri="{FF2B5EF4-FFF2-40B4-BE49-F238E27FC236}">
              <a16:creationId xmlns:a16="http://schemas.microsoft.com/office/drawing/2014/main" id="{BA072FF4-50C2-4F01-B306-DC3B4D25AACD}"/>
            </a:ext>
          </a:extLst>
        </xdr:cNvPr>
        <xdr:cNvCxnSpPr/>
      </xdr:nvCxnSpPr>
      <xdr:spPr>
        <a:xfrm flipV="1">
          <a:off x="3797300" y="101784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92" name="n_1mainValue【体育館・プール】&#10;有形固定資産減価償却率">
          <a:extLst>
            <a:ext uri="{FF2B5EF4-FFF2-40B4-BE49-F238E27FC236}">
              <a16:creationId xmlns:a16="http://schemas.microsoft.com/office/drawing/2014/main" id="{E960A650-21A9-4855-922C-B452AAF51B99}"/>
            </a:ext>
          </a:extLst>
        </xdr:cNvPr>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FBAC8A3-A8AA-40DA-9F90-0CA65BCFA5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CB06CDA7-91B1-439E-9D46-C67F0DC9FE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B3F6D39A-3513-4464-A9FB-CE84C68300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1FB2ECFC-9AFD-401D-9614-B1A33FC2BC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8287826A-A428-4C8C-9B4B-C57EB21668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D4F087C-3FDC-4B4C-8593-B18C89AE67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47753D20-11E1-424B-B2CD-AFE77C6184D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326ABA5C-08F1-4CDE-B199-7F78A5DE57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CB7A4173-6C52-41C5-BAD4-890A7B1598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CA64C8EF-D300-4B83-8656-2559A3FE25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a:extLst>
            <a:ext uri="{FF2B5EF4-FFF2-40B4-BE49-F238E27FC236}">
              <a16:creationId xmlns:a16="http://schemas.microsoft.com/office/drawing/2014/main" id="{A6D661D7-3EB3-487F-BC96-4C2AEF85DE1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4" name="テキスト ボックス 103">
          <a:extLst>
            <a:ext uri="{FF2B5EF4-FFF2-40B4-BE49-F238E27FC236}">
              <a16:creationId xmlns:a16="http://schemas.microsoft.com/office/drawing/2014/main" id="{FC5EC7B0-1774-49F2-8DD8-0D9D37E96DC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a:extLst>
            <a:ext uri="{FF2B5EF4-FFF2-40B4-BE49-F238E27FC236}">
              <a16:creationId xmlns:a16="http://schemas.microsoft.com/office/drawing/2014/main" id="{DB8066B1-2F5A-4152-A715-76DC9EECCBB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6" name="テキスト ボックス 105">
          <a:extLst>
            <a:ext uri="{FF2B5EF4-FFF2-40B4-BE49-F238E27FC236}">
              <a16:creationId xmlns:a16="http://schemas.microsoft.com/office/drawing/2014/main" id="{3F476DA2-FCAC-4F6C-8557-B27854A0E05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a:extLst>
            <a:ext uri="{FF2B5EF4-FFF2-40B4-BE49-F238E27FC236}">
              <a16:creationId xmlns:a16="http://schemas.microsoft.com/office/drawing/2014/main" id="{D95240A1-F003-4BDD-8BA9-14BCD0664CE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8" name="テキスト ボックス 107">
          <a:extLst>
            <a:ext uri="{FF2B5EF4-FFF2-40B4-BE49-F238E27FC236}">
              <a16:creationId xmlns:a16="http://schemas.microsoft.com/office/drawing/2014/main" id="{5F88E425-0479-416B-8A69-0C58F508D60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9" name="直線コネクタ 108">
          <a:extLst>
            <a:ext uri="{FF2B5EF4-FFF2-40B4-BE49-F238E27FC236}">
              <a16:creationId xmlns:a16="http://schemas.microsoft.com/office/drawing/2014/main" id="{5E271D3F-CDC1-4569-AC6C-29E0DE7700F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0" name="テキスト ボックス 109">
          <a:extLst>
            <a:ext uri="{FF2B5EF4-FFF2-40B4-BE49-F238E27FC236}">
              <a16:creationId xmlns:a16="http://schemas.microsoft.com/office/drawing/2014/main" id="{051A0FA7-2547-4E62-87FD-E31E17AB940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id="{3FFB5E77-0003-4851-B0B1-E5F8640D8E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1A009EC5-9934-4A67-8370-6E28496A6B7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id="{7CE356AA-4B3F-45AE-86F2-17F4821B99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4" name="直線コネクタ 113">
          <a:extLst>
            <a:ext uri="{FF2B5EF4-FFF2-40B4-BE49-F238E27FC236}">
              <a16:creationId xmlns:a16="http://schemas.microsoft.com/office/drawing/2014/main" id="{AD8C3863-AE0D-4DE4-B819-5A4488C45D15}"/>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5" name="【体育館・プール】&#10;一人当たり面積最小値テキスト">
          <a:extLst>
            <a:ext uri="{FF2B5EF4-FFF2-40B4-BE49-F238E27FC236}">
              <a16:creationId xmlns:a16="http://schemas.microsoft.com/office/drawing/2014/main" id="{74ED1EB0-3F38-4D31-BD30-FE6994954125}"/>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6" name="直線コネクタ 115">
          <a:extLst>
            <a:ext uri="{FF2B5EF4-FFF2-40B4-BE49-F238E27FC236}">
              <a16:creationId xmlns:a16="http://schemas.microsoft.com/office/drawing/2014/main" id="{54D23781-4ABA-41AD-809A-05A27615085D}"/>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7" name="【体育館・プール】&#10;一人当たり面積最大値テキスト">
          <a:extLst>
            <a:ext uri="{FF2B5EF4-FFF2-40B4-BE49-F238E27FC236}">
              <a16:creationId xmlns:a16="http://schemas.microsoft.com/office/drawing/2014/main" id="{D680A103-D9CB-43D4-BBD9-716388F04610}"/>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8" name="直線コネクタ 117">
          <a:extLst>
            <a:ext uri="{FF2B5EF4-FFF2-40B4-BE49-F238E27FC236}">
              <a16:creationId xmlns:a16="http://schemas.microsoft.com/office/drawing/2014/main" id="{2A108A84-8BF8-4467-B17F-27D5CABD4726}"/>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9" name="【体育館・プール】&#10;一人当たり面積平均値テキスト">
          <a:extLst>
            <a:ext uri="{FF2B5EF4-FFF2-40B4-BE49-F238E27FC236}">
              <a16:creationId xmlns:a16="http://schemas.microsoft.com/office/drawing/2014/main" id="{8DD2962E-7B3B-41A7-83AD-66688ED0CB30}"/>
            </a:ext>
          </a:extLst>
        </xdr:cNvPr>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0" name="フローチャート: 判断 119">
          <a:extLst>
            <a:ext uri="{FF2B5EF4-FFF2-40B4-BE49-F238E27FC236}">
              <a16:creationId xmlns:a16="http://schemas.microsoft.com/office/drawing/2014/main" id="{0C7E00A6-0C8B-4967-B1CA-EDA482EDDC30}"/>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1" name="フローチャート: 判断 120">
          <a:extLst>
            <a:ext uri="{FF2B5EF4-FFF2-40B4-BE49-F238E27FC236}">
              <a16:creationId xmlns:a16="http://schemas.microsoft.com/office/drawing/2014/main" id="{9E0B4666-4649-4B5B-99ED-B764D4F71952}"/>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122" name="n_1aveValue【体育館・プール】&#10;一人当たり面積">
          <a:extLst>
            <a:ext uri="{FF2B5EF4-FFF2-40B4-BE49-F238E27FC236}">
              <a16:creationId xmlns:a16="http://schemas.microsoft.com/office/drawing/2014/main" id="{96DC2DA1-86DB-4BA6-AD44-59083113E373}"/>
            </a:ext>
          </a:extLst>
        </xdr:cNvPr>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164998</xdr:rowOff>
    </xdr:from>
    <xdr:to>
      <xdr:col>46</xdr:col>
      <xdr:colOff>38100</xdr:colOff>
      <xdr:row>62</xdr:row>
      <xdr:rowOff>95148</xdr:rowOff>
    </xdr:to>
    <xdr:sp macro="" textlink="">
      <xdr:nvSpPr>
        <xdr:cNvPr id="123" name="フローチャート: 判断 122">
          <a:extLst>
            <a:ext uri="{FF2B5EF4-FFF2-40B4-BE49-F238E27FC236}">
              <a16:creationId xmlns:a16="http://schemas.microsoft.com/office/drawing/2014/main" id="{0F18D8C2-359A-4054-883C-7F538D2F5D81}"/>
            </a:ext>
          </a:extLst>
        </xdr:cNvPr>
        <xdr:cNvSpPr/>
      </xdr:nvSpPr>
      <xdr:spPr>
        <a:xfrm>
          <a:off x="8699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111675</xdr:rowOff>
    </xdr:from>
    <xdr:ext cx="469744" cy="259045"/>
    <xdr:sp macro="" textlink="">
      <xdr:nvSpPr>
        <xdr:cNvPr id="124" name="n_2aveValue【体育館・プール】&#10;一人当たり面積">
          <a:extLst>
            <a:ext uri="{FF2B5EF4-FFF2-40B4-BE49-F238E27FC236}">
              <a16:creationId xmlns:a16="http://schemas.microsoft.com/office/drawing/2014/main" id="{757630C4-3C46-4D2B-B7AD-D6DE4DF44F58}"/>
            </a:ext>
          </a:extLst>
        </xdr:cNvPr>
        <xdr:cNvSpPr txBox="1"/>
      </xdr:nvSpPr>
      <xdr:spPr>
        <a:xfrm>
          <a:off x="8515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5D29D166-CF81-4418-8539-1A8F24274E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3E1B1AF9-8CD8-44D1-9367-5CD29AF27E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CF6549A5-A47B-4D70-962A-C927719926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4DE54466-2148-44D6-918F-11354F996FB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CD547C2A-B337-4957-81FD-80499B043A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130" name="楕円 129">
          <a:extLst>
            <a:ext uri="{FF2B5EF4-FFF2-40B4-BE49-F238E27FC236}">
              <a16:creationId xmlns:a16="http://schemas.microsoft.com/office/drawing/2014/main" id="{1CEE3D3A-AC3C-425B-9870-CDE8A96EBD37}"/>
            </a:ext>
          </a:extLst>
        </xdr:cNvPr>
        <xdr:cNvSpPr/>
      </xdr:nvSpPr>
      <xdr:spPr>
        <a:xfrm>
          <a:off x="10426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132097</xdr:rowOff>
    </xdr:from>
    <xdr:ext cx="469744" cy="259045"/>
    <xdr:sp macro="" textlink="">
      <xdr:nvSpPr>
        <xdr:cNvPr id="131" name="【体育館・プール】&#10;一人当たり面積該当値テキスト">
          <a:extLst>
            <a:ext uri="{FF2B5EF4-FFF2-40B4-BE49-F238E27FC236}">
              <a16:creationId xmlns:a16="http://schemas.microsoft.com/office/drawing/2014/main" id="{3A067275-0E18-4824-A522-AF87A7B73BEE}"/>
            </a:ext>
          </a:extLst>
        </xdr:cNvPr>
        <xdr:cNvSpPr txBox="1"/>
      </xdr:nvSpPr>
      <xdr:spPr>
        <a:xfrm>
          <a:off x="10515600"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114249</xdr:rowOff>
    </xdr:from>
    <xdr:to>
      <xdr:col>50</xdr:col>
      <xdr:colOff>165100</xdr:colOff>
      <xdr:row>62</xdr:row>
      <xdr:rowOff>44399</xdr:rowOff>
    </xdr:to>
    <xdr:sp macro="" textlink="">
      <xdr:nvSpPr>
        <xdr:cNvPr id="132" name="楕円 131">
          <a:extLst>
            <a:ext uri="{FF2B5EF4-FFF2-40B4-BE49-F238E27FC236}">
              <a16:creationId xmlns:a16="http://schemas.microsoft.com/office/drawing/2014/main" id="{F1A94087-EF17-47F3-9EF6-802B629ED8E1}"/>
            </a:ext>
          </a:extLst>
        </xdr:cNvPr>
        <xdr:cNvSpPr/>
      </xdr:nvSpPr>
      <xdr:spPr>
        <a:xfrm>
          <a:off x="9588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61</xdr:row>
      <xdr:rowOff>165049</xdr:rowOff>
    </xdr:to>
    <xdr:cxnSp macro="">
      <xdr:nvCxnSpPr>
        <xdr:cNvPr id="133" name="直線コネクタ 132">
          <a:extLst>
            <a:ext uri="{FF2B5EF4-FFF2-40B4-BE49-F238E27FC236}">
              <a16:creationId xmlns:a16="http://schemas.microsoft.com/office/drawing/2014/main" id="{5082B1C8-0594-4F41-AD3B-75FCC958EDDD}"/>
            </a:ext>
          </a:extLst>
        </xdr:cNvPr>
        <xdr:cNvCxnSpPr/>
      </xdr:nvCxnSpPr>
      <xdr:spPr>
        <a:xfrm flipV="1">
          <a:off x="9639300" y="1061847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60926</xdr:rowOff>
    </xdr:from>
    <xdr:ext cx="469744" cy="259045"/>
    <xdr:sp macro="" textlink="">
      <xdr:nvSpPr>
        <xdr:cNvPr id="134" name="n_1mainValue【体育館・プール】&#10;一人当たり面積">
          <a:extLst>
            <a:ext uri="{FF2B5EF4-FFF2-40B4-BE49-F238E27FC236}">
              <a16:creationId xmlns:a16="http://schemas.microsoft.com/office/drawing/2014/main" id="{ACCC7BEB-2D05-4C6C-9BFE-BC5E5627B28B}"/>
            </a:ext>
          </a:extLst>
        </xdr:cNvPr>
        <xdr:cNvSpPr txBox="1"/>
      </xdr:nvSpPr>
      <xdr:spPr>
        <a:xfrm>
          <a:off x="9391727" y="103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id="{AE88CA7E-40BD-47FE-9820-5926433C86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id="{A83C1D7E-4D45-4234-9A61-10C6D79DBF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id="{1F2BBA21-BCED-4116-A9D8-6CD793D47C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id="{10AF8387-CF54-4EC2-8E30-3C22B59992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id="{D0DDE5C6-F704-4662-BF09-66F26B8AE3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id="{94B06010-30DB-4C94-83CC-523DB53B12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id="{362E64DB-A3E2-4FBD-A23D-F1295C4F45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id="{355DFC79-4F36-46B1-8E1B-73332EED1EA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3" name="正方形/長方形 142">
          <a:extLst>
            <a:ext uri="{FF2B5EF4-FFF2-40B4-BE49-F238E27FC236}">
              <a16:creationId xmlns:a16="http://schemas.microsoft.com/office/drawing/2014/main" id="{A7D39643-E783-4621-863A-D31F544A8F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4" name="正方形/長方形 143">
          <a:extLst>
            <a:ext uri="{FF2B5EF4-FFF2-40B4-BE49-F238E27FC236}">
              <a16:creationId xmlns:a16="http://schemas.microsoft.com/office/drawing/2014/main" id="{EC160B94-A0F4-4F48-BBA2-4627B60E05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5" name="正方形/長方形 144">
          <a:extLst>
            <a:ext uri="{FF2B5EF4-FFF2-40B4-BE49-F238E27FC236}">
              <a16:creationId xmlns:a16="http://schemas.microsoft.com/office/drawing/2014/main" id="{70828103-AC68-4D9D-A535-744BDF6F5F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6" name="正方形/長方形 145">
          <a:extLst>
            <a:ext uri="{FF2B5EF4-FFF2-40B4-BE49-F238E27FC236}">
              <a16:creationId xmlns:a16="http://schemas.microsoft.com/office/drawing/2014/main" id="{044958E6-B033-4133-AD91-835E8413BE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7" name="正方形/長方形 146">
          <a:extLst>
            <a:ext uri="{FF2B5EF4-FFF2-40B4-BE49-F238E27FC236}">
              <a16:creationId xmlns:a16="http://schemas.microsoft.com/office/drawing/2014/main" id="{073613BD-8DEE-430E-9801-4A4413E90C3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8" name="正方形/長方形 147">
          <a:extLst>
            <a:ext uri="{FF2B5EF4-FFF2-40B4-BE49-F238E27FC236}">
              <a16:creationId xmlns:a16="http://schemas.microsoft.com/office/drawing/2014/main" id="{F3A23FD0-3519-4861-B780-E617F2E231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9" name="正方形/長方形 148">
          <a:extLst>
            <a:ext uri="{FF2B5EF4-FFF2-40B4-BE49-F238E27FC236}">
              <a16:creationId xmlns:a16="http://schemas.microsoft.com/office/drawing/2014/main" id="{A0690F4D-C6B8-4348-B4B3-72F78EEBBF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0" name="正方形/長方形 149">
          <a:extLst>
            <a:ext uri="{FF2B5EF4-FFF2-40B4-BE49-F238E27FC236}">
              <a16:creationId xmlns:a16="http://schemas.microsoft.com/office/drawing/2014/main" id="{E3C26699-378D-4423-9A2B-995D8FDC672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1" name="正方形/長方形 150">
          <a:extLst>
            <a:ext uri="{FF2B5EF4-FFF2-40B4-BE49-F238E27FC236}">
              <a16:creationId xmlns:a16="http://schemas.microsoft.com/office/drawing/2014/main" id="{8DDD6913-B006-410C-9181-72C05600A0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2" name="正方形/長方形 151">
          <a:extLst>
            <a:ext uri="{FF2B5EF4-FFF2-40B4-BE49-F238E27FC236}">
              <a16:creationId xmlns:a16="http://schemas.microsoft.com/office/drawing/2014/main" id="{328029F7-5B46-4CAB-8C27-6904672117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3" name="正方形/長方形 152">
          <a:extLst>
            <a:ext uri="{FF2B5EF4-FFF2-40B4-BE49-F238E27FC236}">
              <a16:creationId xmlns:a16="http://schemas.microsoft.com/office/drawing/2014/main" id="{9C463056-2990-4579-8CE2-230DB4C3BF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4" name="正方形/長方形 153">
          <a:extLst>
            <a:ext uri="{FF2B5EF4-FFF2-40B4-BE49-F238E27FC236}">
              <a16:creationId xmlns:a16="http://schemas.microsoft.com/office/drawing/2014/main" id="{07AD98D3-A93B-428E-9B05-0BBD6197B7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5" name="正方形/長方形 154">
          <a:extLst>
            <a:ext uri="{FF2B5EF4-FFF2-40B4-BE49-F238E27FC236}">
              <a16:creationId xmlns:a16="http://schemas.microsoft.com/office/drawing/2014/main" id="{86B3A537-7B11-4A68-819B-37A005DFAD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6" name="正方形/長方形 155">
          <a:extLst>
            <a:ext uri="{FF2B5EF4-FFF2-40B4-BE49-F238E27FC236}">
              <a16:creationId xmlns:a16="http://schemas.microsoft.com/office/drawing/2014/main" id="{233AB3AD-6216-4D3C-B68A-BFFC603C35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7" name="正方形/長方形 156">
          <a:extLst>
            <a:ext uri="{FF2B5EF4-FFF2-40B4-BE49-F238E27FC236}">
              <a16:creationId xmlns:a16="http://schemas.microsoft.com/office/drawing/2014/main" id="{301E8FA7-6884-4D03-864E-2FD3AA29E0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8" name="正方形/長方形 157">
          <a:extLst>
            <a:ext uri="{FF2B5EF4-FFF2-40B4-BE49-F238E27FC236}">
              <a16:creationId xmlns:a16="http://schemas.microsoft.com/office/drawing/2014/main" id="{F2FDEC78-29FC-4545-952D-6E0356C5424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9" name="正方形/長方形 158">
          <a:extLst>
            <a:ext uri="{FF2B5EF4-FFF2-40B4-BE49-F238E27FC236}">
              <a16:creationId xmlns:a16="http://schemas.microsoft.com/office/drawing/2014/main" id="{9412EA50-50EA-4593-B97A-F867768BEC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0" name="正方形/長方形 159">
          <a:extLst>
            <a:ext uri="{FF2B5EF4-FFF2-40B4-BE49-F238E27FC236}">
              <a16:creationId xmlns:a16="http://schemas.microsoft.com/office/drawing/2014/main" id="{0571B2D8-FDB2-4DCC-A4E1-09D6AA2691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1" name="正方形/長方形 160">
          <a:extLst>
            <a:ext uri="{FF2B5EF4-FFF2-40B4-BE49-F238E27FC236}">
              <a16:creationId xmlns:a16="http://schemas.microsoft.com/office/drawing/2014/main" id="{24D86017-D9D6-4CDA-AC67-97843E7742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2" name="正方形/長方形 161">
          <a:extLst>
            <a:ext uri="{FF2B5EF4-FFF2-40B4-BE49-F238E27FC236}">
              <a16:creationId xmlns:a16="http://schemas.microsoft.com/office/drawing/2014/main" id="{D4642260-3AF8-498C-8B9A-BD083EDB0B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3" name="正方形/長方形 162">
          <a:extLst>
            <a:ext uri="{FF2B5EF4-FFF2-40B4-BE49-F238E27FC236}">
              <a16:creationId xmlns:a16="http://schemas.microsoft.com/office/drawing/2014/main" id="{CB87B230-7BD1-458C-A0DB-B18CD761CA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4" name="正方形/長方形 163">
          <a:extLst>
            <a:ext uri="{FF2B5EF4-FFF2-40B4-BE49-F238E27FC236}">
              <a16:creationId xmlns:a16="http://schemas.microsoft.com/office/drawing/2014/main" id="{036606D1-5785-4779-AE48-7A8C5A1A98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5" name="正方形/長方形 164">
          <a:extLst>
            <a:ext uri="{FF2B5EF4-FFF2-40B4-BE49-F238E27FC236}">
              <a16:creationId xmlns:a16="http://schemas.microsoft.com/office/drawing/2014/main" id="{4DD049DD-C638-4182-8261-DAF62B3925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6" name="正方形/長方形 165">
          <a:extLst>
            <a:ext uri="{FF2B5EF4-FFF2-40B4-BE49-F238E27FC236}">
              <a16:creationId xmlns:a16="http://schemas.microsoft.com/office/drawing/2014/main" id="{7A14B7CE-139E-4A03-A358-FF929A299F1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7" name="正方形/長方形 166">
          <a:extLst>
            <a:ext uri="{FF2B5EF4-FFF2-40B4-BE49-F238E27FC236}">
              <a16:creationId xmlns:a16="http://schemas.microsoft.com/office/drawing/2014/main" id="{B801F0FC-B876-4650-93FA-9102ABD6DA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8" name="正方形/長方形 167">
          <a:extLst>
            <a:ext uri="{FF2B5EF4-FFF2-40B4-BE49-F238E27FC236}">
              <a16:creationId xmlns:a16="http://schemas.microsoft.com/office/drawing/2014/main" id="{47B4DA02-5D3D-46C9-9F26-201831227A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9" name="正方形/長方形 168">
          <a:extLst>
            <a:ext uri="{FF2B5EF4-FFF2-40B4-BE49-F238E27FC236}">
              <a16:creationId xmlns:a16="http://schemas.microsoft.com/office/drawing/2014/main" id="{FE08DAD3-D37E-4792-AED3-E3AC28991D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0" name="正方形/長方形 169">
          <a:extLst>
            <a:ext uri="{FF2B5EF4-FFF2-40B4-BE49-F238E27FC236}">
              <a16:creationId xmlns:a16="http://schemas.microsoft.com/office/drawing/2014/main" id="{C736F095-35EE-460D-A424-573C7E4B9B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1" name="正方形/長方形 170">
          <a:extLst>
            <a:ext uri="{FF2B5EF4-FFF2-40B4-BE49-F238E27FC236}">
              <a16:creationId xmlns:a16="http://schemas.microsoft.com/office/drawing/2014/main" id="{0A65C4F6-E804-4C13-A5D0-6B00E8E00F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2" name="正方形/長方形 171">
          <a:extLst>
            <a:ext uri="{FF2B5EF4-FFF2-40B4-BE49-F238E27FC236}">
              <a16:creationId xmlns:a16="http://schemas.microsoft.com/office/drawing/2014/main" id="{83EFD506-B724-4538-A27E-F0B060803B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3" name="正方形/長方形 172">
          <a:extLst>
            <a:ext uri="{FF2B5EF4-FFF2-40B4-BE49-F238E27FC236}">
              <a16:creationId xmlns:a16="http://schemas.microsoft.com/office/drawing/2014/main" id="{81E6C33B-DBFD-41C9-85AF-852D2E4B63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4" name="正方形/長方形 173">
          <a:extLst>
            <a:ext uri="{FF2B5EF4-FFF2-40B4-BE49-F238E27FC236}">
              <a16:creationId xmlns:a16="http://schemas.microsoft.com/office/drawing/2014/main" id="{1773D8B3-84CE-4581-96C9-CE14E70A12D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5" name="正方形/長方形 174">
          <a:extLst>
            <a:ext uri="{FF2B5EF4-FFF2-40B4-BE49-F238E27FC236}">
              <a16:creationId xmlns:a16="http://schemas.microsoft.com/office/drawing/2014/main" id="{964A247D-6AC5-4ECA-BD3B-F817172020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6" name="正方形/長方形 175">
          <a:extLst>
            <a:ext uri="{FF2B5EF4-FFF2-40B4-BE49-F238E27FC236}">
              <a16:creationId xmlns:a16="http://schemas.microsoft.com/office/drawing/2014/main" id="{83E4F7BB-F782-468E-9411-BF3C165C4B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7" name="正方形/長方形 176">
          <a:extLst>
            <a:ext uri="{FF2B5EF4-FFF2-40B4-BE49-F238E27FC236}">
              <a16:creationId xmlns:a16="http://schemas.microsoft.com/office/drawing/2014/main" id="{54C91783-B1DA-482D-8205-E8C056E4940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8" name="正方形/長方形 177">
          <a:extLst>
            <a:ext uri="{FF2B5EF4-FFF2-40B4-BE49-F238E27FC236}">
              <a16:creationId xmlns:a16="http://schemas.microsoft.com/office/drawing/2014/main" id="{82812A8D-0A52-4D0C-B66B-B59224B5CC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9" name="正方形/長方形 178">
          <a:extLst>
            <a:ext uri="{FF2B5EF4-FFF2-40B4-BE49-F238E27FC236}">
              <a16:creationId xmlns:a16="http://schemas.microsoft.com/office/drawing/2014/main" id="{48C7E2AB-BAF6-4EC1-9318-B23EAA2686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0" name="正方形/長方形 179">
          <a:extLst>
            <a:ext uri="{FF2B5EF4-FFF2-40B4-BE49-F238E27FC236}">
              <a16:creationId xmlns:a16="http://schemas.microsoft.com/office/drawing/2014/main" id="{CF84E648-DC3D-42B2-9E29-7718BC1B1B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1" name="正方形/長方形 180">
          <a:extLst>
            <a:ext uri="{FF2B5EF4-FFF2-40B4-BE49-F238E27FC236}">
              <a16:creationId xmlns:a16="http://schemas.microsoft.com/office/drawing/2014/main" id="{01F6B7D5-564B-4CD8-9F36-E2B139FC83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2" name="正方形/長方形 181">
          <a:extLst>
            <a:ext uri="{FF2B5EF4-FFF2-40B4-BE49-F238E27FC236}">
              <a16:creationId xmlns:a16="http://schemas.microsoft.com/office/drawing/2014/main" id="{F22CF146-4D9B-4329-A3F0-3D85DBC6EFE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3" name="正方形/長方形 182">
          <a:extLst>
            <a:ext uri="{FF2B5EF4-FFF2-40B4-BE49-F238E27FC236}">
              <a16:creationId xmlns:a16="http://schemas.microsoft.com/office/drawing/2014/main" id="{24110F87-812A-41D5-97C1-891335D3F7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4" name="正方形/長方形 183">
          <a:extLst>
            <a:ext uri="{FF2B5EF4-FFF2-40B4-BE49-F238E27FC236}">
              <a16:creationId xmlns:a16="http://schemas.microsoft.com/office/drawing/2014/main" id="{11C40195-F791-4B2C-A1CE-8915FB5E784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5" name="正方形/長方形 184">
          <a:extLst>
            <a:ext uri="{FF2B5EF4-FFF2-40B4-BE49-F238E27FC236}">
              <a16:creationId xmlns:a16="http://schemas.microsoft.com/office/drawing/2014/main" id="{D2F74350-7C0A-4D7C-A952-4F8BDA05C9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6" name="正方形/長方形 185">
          <a:extLst>
            <a:ext uri="{FF2B5EF4-FFF2-40B4-BE49-F238E27FC236}">
              <a16:creationId xmlns:a16="http://schemas.microsoft.com/office/drawing/2014/main" id="{DD88025F-317E-40D9-8585-22C211ADFC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7" name="正方形/長方形 186">
          <a:extLst>
            <a:ext uri="{FF2B5EF4-FFF2-40B4-BE49-F238E27FC236}">
              <a16:creationId xmlns:a16="http://schemas.microsoft.com/office/drawing/2014/main" id="{B931487A-E584-45C4-98AC-CC83F1DBB5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8" name="正方形/長方形 187">
          <a:extLst>
            <a:ext uri="{FF2B5EF4-FFF2-40B4-BE49-F238E27FC236}">
              <a16:creationId xmlns:a16="http://schemas.microsoft.com/office/drawing/2014/main" id="{16877A2A-03CC-4DCF-8359-EDA46C0276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9" name="正方形/長方形 188">
          <a:extLst>
            <a:ext uri="{FF2B5EF4-FFF2-40B4-BE49-F238E27FC236}">
              <a16:creationId xmlns:a16="http://schemas.microsoft.com/office/drawing/2014/main" id="{5EFD00F0-A0C5-468A-86CF-639850A6F3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0" name="正方形/長方形 189">
          <a:extLst>
            <a:ext uri="{FF2B5EF4-FFF2-40B4-BE49-F238E27FC236}">
              <a16:creationId xmlns:a16="http://schemas.microsoft.com/office/drawing/2014/main" id="{F006CA35-A2F3-4F2C-ABD8-69E8182EEB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1" name="テキスト ボックス 190">
          <a:extLst>
            <a:ext uri="{FF2B5EF4-FFF2-40B4-BE49-F238E27FC236}">
              <a16:creationId xmlns:a16="http://schemas.microsoft.com/office/drawing/2014/main" id="{7E053139-6A97-473A-AA76-172834D979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2" name="直線コネクタ 191">
          <a:extLst>
            <a:ext uri="{FF2B5EF4-FFF2-40B4-BE49-F238E27FC236}">
              <a16:creationId xmlns:a16="http://schemas.microsoft.com/office/drawing/2014/main" id="{8174424B-9C59-4337-A41C-1606E8FB47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93" name="テキスト ボックス 192">
          <a:extLst>
            <a:ext uri="{FF2B5EF4-FFF2-40B4-BE49-F238E27FC236}">
              <a16:creationId xmlns:a16="http://schemas.microsoft.com/office/drawing/2014/main" id="{71DF294F-3A3A-4EF7-BEEC-A5660636B52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94" name="直線コネクタ 193">
          <a:extLst>
            <a:ext uri="{FF2B5EF4-FFF2-40B4-BE49-F238E27FC236}">
              <a16:creationId xmlns:a16="http://schemas.microsoft.com/office/drawing/2014/main" id="{CAEBDBE4-6FE3-4814-B615-3A858F471CF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95" name="テキスト ボックス 194">
          <a:extLst>
            <a:ext uri="{FF2B5EF4-FFF2-40B4-BE49-F238E27FC236}">
              <a16:creationId xmlns:a16="http://schemas.microsoft.com/office/drawing/2014/main" id="{CD6A4F9F-FA70-4EE5-97FE-DE55761C7E2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6" name="直線コネクタ 195">
          <a:extLst>
            <a:ext uri="{FF2B5EF4-FFF2-40B4-BE49-F238E27FC236}">
              <a16:creationId xmlns:a16="http://schemas.microsoft.com/office/drawing/2014/main" id="{E8315829-62D1-4371-961C-551D486519F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97" name="テキスト ボックス 196">
          <a:extLst>
            <a:ext uri="{FF2B5EF4-FFF2-40B4-BE49-F238E27FC236}">
              <a16:creationId xmlns:a16="http://schemas.microsoft.com/office/drawing/2014/main" id="{6CF9BA68-781F-4F4E-B672-2CE09DBD4F5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98" name="直線コネクタ 197">
          <a:extLst>
            <a:ext uri="{FF2B5EF4-FFF2-40B4-BE49-F238E27FC236}">
              <a16:creationId xmlns:a16="http://schemas.microsoft.com/office/drawing/2014/main" id="{4570146A-F634-4733-BEBB-3EAB4DB8A67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99" name="テキスト ボックス 198">
          <a:extLst>
            <a:ext uri="{FF2B5EF4-FFF2-40B4-BE49-F238E27FC236}">
              <a16:creationId xmlns:a16="http://schemas.microsoft.com/office/drawing/2014/main" id="{77E895D5-4292-4E7C-96D8-996BB0B2759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0" name="直線コネクタ 199">
          <a:extLst>
            <a:ext uri="{FF2B5EF4-FFF2-40B4-BE49-F238E27FC236}">
              <a16:creationId xmlns:a16="http://schemas.microsoft.com/office/drawing/2014/main" id="{3688E4B7-B9C5-4678-A0C8-5BF31705820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1" name="テキスト ボックス 200">
          <a:extLst>
            <a:ext uri="{FF2B5EF4-FFF2-40B4-BE49-F238E27FC236}">
              <a16:creationId xmlns:a16="http://schemas.microsoft.com/office/drawing/2014/main" id="{28F84659-B0EC-40E9-951D-D230F33CEE0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2" name="直線コネクタ 201">
          <a:extLst>
            <a:ext uri="{FF2B5EF4-FFF2-40B4-BE49-F238E27FC236}">
              <a16:creationId xmlns:a16="http://schemas.microsoft.com/office/drawing/2014/main" id="{95683AD6-41F9-4237-9E9A-1102488F56C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03" name="テキスト ボックス 202">
          <a:extLst>
            <a:ext uri="{FF2B5EF4-FFF2-40B4-BE49-F238E27FC236}">
              <a16:creationId xmlns:a16="http://schemas.microsoft.com/office/drawing/2014/main" id="{D4EB8472-8F97-40F1-B147-6FAC70C43A7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4" name="直線コネクタ 203">
          <a:extLst>
            <a:ext uri="{FF2B5EF4-FFF2-40B4-BE49-F238E27FC236}">
              <a16:creationId xmlns:a16="http://schemas.microsoft.com/office/drawing/2014/main" id="{BAE31AA5-1416-4E77-A11A-DDFE492800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253D6552-4EAF-47BC-9C18-3FC181E8FE1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6" name="【保健センター・保健所】&#10;有形固定資産減価償却率グラフ枠">
          <a:extLst>
            <a:ext uri="{FF2B5EF4-FFF2-40B4-BE49-F238E27FC236}">
              <a16:creationId xmlns:a16="http://schemas.microsoft.com/office/drawing/2014/main" id="{E86AD440-42DE-44D1-A269-C064B8BBF14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207" name="直線コネクタ 206">
          <a:extLst>
            <a:ext uri="{FF2B5EF4-FFF2-40B4-BE49-F238E27FC236}">
              <a16:creationId xmlns:a16="http://schemas.microsoft.com/office/drawing/2014/main" id="{2B1077C1-BF31-479E-842D-74857CBBFFCD}"/>
            </a:ext>
          </a:extLst>
        </xdr:cNvPr>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08" name="【保健センター・保健所】&#10;有形固定資産減価償却率最小値テキスト">
          <a:extLst>
            <a:ext uri="{FF2B5EF4-FFF2-40B4-BE49-F238E27FC236}">
              <a16:creationId xmlns:a16="http://schemas.microsoft.com/office/drawing/2014/main" id="{4864A23C-4151-4BF4-8CA7-7B6FADB62359}"/>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09" name="直線コネクタ 208">
          <a:extLst>
            <a:ext uri="{FF2B5EF4-FFF2-40B4-BE49-F238E27FC236}">
              <a16:creationId xmlns:a16="http://schemas.microsoft.com/office/drawing/2014/main" id="{AC8143A5-9FA0-42BD-946C-211866509806}"/>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210" name="【保健センター・保健所】&#10;有形固定資産減価償却率最大値テキスト">
          <a:extLst>
            <a:ext uri="{FF2B5EF4-FFF2-40B4-BE49-F238E27FC236}">
              <a16:creationId xmlns:a16="http://schemas.microsoft.com/office/drawing/2014/main" id="{FFBD927F-E821-4C68-9A58-80E1CFFF73B0}"/>
            </a:ext>
          </a:extLst>
        </xdr:cNvPr>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11" name="直線コネクタ 210">
          <a:extLst>
            <a:ext uri="{FF2B5EF4-FFF2-40B4-BE49-F238E27FC236}">
              <a16:creationId xmlns:a16="http://schemas.microsoft.com/office/drawing/2014/main" id="{87278241-E7F3-4D48-B4C5-8EBA0BFCD30C}"/>
            </a:ext>
          </a:extLst>
        </xdr:cNvPr>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212" name="【保健センター・保健所】&#10;有形固定資産減価償却率平均値テキスト">
          <a:extLst>
            <a:ext uri="{FF2B5EF4-FFF2-40B4-BE49-F238E27FC236}">
              <a16:creationId xmlns:a16="http://schemas.microsoft.com/office/drawing/2014/main" id="{5AF571D0-122A-4D13-A847-B5E375C12343}"/>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13" name="フローチャート: 判断 212">
          <a:extLst>
            <a:ext uri="{FF2B5EF4-FFF2-40B4-BE49-F238E27FC236}">
              <a16:creationId xmlns:a16="http://schemas.microsoft.com/office/drawing/2014/main" id="{BA1AD2F1-F843-4211-8FC9-A2B591A3B057}"/>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14" name="フローチャート: 判断 213">
          <a:extLst>
            <a:ext uri="{FF2B5EF4-FFF2-40B4-BE49-F238E27FC236}">
              <a16:creationId xmlns:a16="http://schemas.microsoft.com/office/drawing/2014/main" id="{A0CF370C-E4ED-442B-813D-6F834F04BE6F}"/>
            </a:ext>
          </a:extLst>
        </xdr:cNvPr>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215" name="n_1aveValue【保健センター・保健所】&#10;有形固定資産減価償却率">
          <a:extLst>
            <a:ext uri="{FF2B5EF4-FFF2-40B4-BE49-F238E27FC236}">
              <a16:creationId xmlns:a16="http://schemas.microsoft.com/office/drawing/2014/main" id="{6A8D3EEE-5830-4A61-9277-4608F6F7DFC7}"/>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16" name="フローチャート: 判断 215">
          <a:extLst>
            <a:ext uri="{FF2B5EF4-FFF2-40B4-BE49-F238E27FC236}">
              <a16:creationId xmlns:a16="http://schemas.microsoft.com/office/drawing/2014/main" id="{9A95F0BF-8108-413E-9CE6-BF95EDE25E4A}"/>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217" name="n_2aveValue【保健センター・保健所】&#10;有形固定資産減価償却率">
          <a:extLst>
            <a:ext uri="{FF2B5EF4-FFF2-40B4-BE49-F238E27FC236}">
              <a16:creationId xmlns:a16="http://schemas.microsoft.com/office/drawing/2014/main" id="{37FC8678-5319-44E9-830A-51BE1C5FB420}"/>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8F77A635-ED9D-4387-AB8E-CA5DE349EF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95501624-27B6-4664-899F-6266AF2512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CD76D69F-55D7-40A9-8C6F-493273A405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6A3BAFE-BA21-480E-BD23-D20F9D97B1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FD62D51-144B-4853-A972-3F2D5AC1B0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90170</xdr:rowOff>
    </xdr:from>
    <xdr:to>
      <xdr:col>85</xdr:col>
      <xdr:colOff>177800</xdr:colOff>
      <xdr:row>58</xdr:row>
      <xdr:rowOff>20320</xdr:rowOff>
    </xdr:to>
    <xdr:sp macro="" textlink="">
      <xdr:nvSpPr>
        <xdr:cNvPr id="223" name="楕円 222">
          <a:extLst>
            <a:ext uri="{FF2B5EF4-FFF2-40B4-BE49-F238E27FC236}">
              <a16:creationId xmlns:a16="http://schemas.microsoft.com/office/drawing/2014/main" id="{26D9E763-DCCE-472B-A291-4D2600FD2517}"/>
            </a:ext>
          </a:extLst>
        </xdr:cNvPr>
        <xdr:cNvSpPr/>
      </xdr:nvSpPr>
      <xdr:spPr>
        <a:xfrm>
          <a:off x="16268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113047</xdr:rowOff>
    </xdr:from>
    <xdr:ext cx="405111" cy="259045"/>
    <xdr:sp macro="" textlink="">
      <xdr:nvSpPr>
        <xdr:cNvPr id="224" name="【保健センター・保健所】&#10;有形固定資産減価償却率該当値テキスト">
          <a:extLst>
            <a:ext uri="{FF2B5EF4-FFF2-40B4-BE49-F238E27FC236}">
              <a16:creationId xmlns:a16="http://schemas.microsoft.com/office/drawing/2014/main" id="{64C6ECC9-0CF7-4A3C-8CA8-7AE18D146F63}"/>
            </a:ext>
          </a:extLst>
        </xdr:cNvPr>
        <xdr:cNvSpPr txBox="1"/>
      </xdr:nvSpPr>
      <xdr:spPr>
        <a:xfrm>
          <a:off x="16357600"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122555</xdr:rowOff>
    </xdr:from>
    <xdr:to>
      <xdr:col>81</xdr:col>
      <xdr:colOff>101600</xdr:colOff>
      <xdr:row>58</xdr:row>
      <xdr:rowOff>52705</xdr:rowOff>
    </xdr:to>
    <xdr:sp macro="" textlink="">
      <xdr:nvSpPr>
        <xdr:cNvPr id="225" name="楕円 224">
          <a:extLst>
            <a:ext uri="{FF2B5EF4-FFF2-40B4-BE49-F238E27FC236}">
              <a16:creationId xmlns:a16="http://schemas.microsoft.com/office/drawing/2014/main" id="{BAA24B0C-B4E6-4D85-BB32-EB283A27CDBF}"/>
            </a:ext>
          </a:extLst>
        </xdr:cNvPr>
        <xdr:cNvSpPr/>
      </xdr:nvSpPr>
      <xdr:spPr>
        <a:xfrm>
          <a:off x="1543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140970</xdr:rowOff>
    </xdr:from>
    <xdr:to>
      <xdr:col>85</xdr:col>
      <xdr:colOff>127000</xdr:colOff>
      <xdr:row>58</xdr:row>
      <xdr:rowOff>1905</xdr:rowOff>
    </xdr:to>
    <xdr:cxnSp macro="">
      <xdr:nvCxnSpPr>
        <xdr:cNvPr id="226" name="直線コネクタ 225">
          <a:extLst>
            <a:ext uri="{FF2B5EF4-FFF2-40B4-BE49-F238E27FC236}">
              <a16:creationId xmlns:a16="http://schemas.microsoft.com/office/drawing/2014/main" id="{12A50501-E94D-4005-9455-D9582E4D141D}"/>
            </a:ext>
          </a:extLst>
        </xdr:cNvPr>
        <xdr:cNvCxnSpPr/>
      </xdr:nvCxnSpPr>
      <xdr:spPr>
        <a:xfrm flipV="1">
          <a:off x="15481300" y="99136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69232</xdr:rowOff>
    </xdr:from>
    <xdr:ext cx="405111" cy="259045"/>
    <xdr:sp macro="" textlink="">
      <xdr:nvSpPr>
        <xdr:cNvPr id="227" name="n_1mainValue【保健センター・保健所】&#10;有形固定資産減価償却率">
          <a:extLst>
            <a:ext uri="{FF2B5EF4-FFF2-40B4-BE49-F238E27FC236}">
              <a16:creationId xmlns:a16="http://schemas.microsoft.com/office/drawing/2014/main" id="{39787CAC-C135-4652-97E8-2D9CD59BE4CC}"/>
            </a:ext>
          </a:extLst>
        </xdr:cNvPr>
        <xdr:cNvSpPr txBox="1"/>
      </xdr:nvSpPr>
      <xdr:spPr>
        <a:xfrm>
          <a:off x="15266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8" name="正方形/長方形 227">
          <a:extLst>
            <a:ext uri="{FF2B5EF4-FFF2-40B4-BE49-F238E27FC236}">
              <a16:creationId xmlns:a16="http://schemas.microsoft.com/office/drawing/2014/main" id="{60A2FEDD-DC59-440A-9EE9-19FF2363C9C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9" name="正方形/長方形 228">
          <a:extLst>
            <a:ext uri="{FF2B5EF4-FFF2-40B4-BE49-F238E27FC236}">
              <a16:creationId xmlns:a16="http://schemas.microsoft.com/office/drawing/2014/main" id="{B4BAC7ED-2A1C-4B64-9AEE-C22C8AB4FE0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0" name="正方形/長方形 229">
          <a:extLst>
            <a:ext uri="{FF2B5EF4-FFF2-40B4-BE49-F238E27FC236}">
              <a16:creationId xmlns:a16="http://schemas.microsoft.com/office/drawing/2014/main" id="{568ED081-5A60-4E12-9264-67A1ECB158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1" name="正方形/長方形 230">
          <a:extLst>
            <a:ext uri="{FF2B5EF4-FFF2-40B4-BE49-F238E27FC236}">
              <a16:creationId xmlns:a16="http://schemas.microsoft.com/office/drawing/2014/main" id="{FA8C03E6-DC81-40E8-8D36-04B0CD6B33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2" name="正方形/長方形 231">
          <a:extLst>
            <a:ext uri="{FF2B5EF4-FFF2-40B4-BE49-F238E27FC236}">
              <a16:creationId xmlns:a16="http://schemas.microsoft.com/office/drawing/2014/main" id="{38B8071B-CBF1-40C4-B968-A49F3777AE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3" name="正方形/長方形 232">
          <a:extLst>
            <a:ext uri="{FF2B5EF4-FFF2-40B4-BE49-F238E27FC236}">
              <a16:creationId xmlns:a16="http://schemas.microsoft.com/office/drawing/2014/main" id="{EB45B6DD-4221-4B7C-8476-2A9486C7B7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4" name="正方形/長方形 233">
          <a:extLst>
            <a:ext uri="{FF2B5EF4-FFF2-40B4-BE49-F238E27FC236}">
              <a16:creationId xmlns:a16="http://schemas.microsoft.com/office/drawing/2014/main" id="{2A5D70B1-8BBA-4140-A6F7-6E11050023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5" name="正方形/長方形 234">
          <a:extLst>
            <a:ext uri="{FF2B5EF4-FFF2-40B4-BE49-F238E27FC236}">
              <a16:creationId xmlns:a16="http://schemas.microsoft.com/office/drawing/2014/main" id="{C4B4A5F1-44F3-4C99-A27A-C6B3E0D6BC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6" name="テキスト ボックス 235">
          <a:extLst>
            <a:ext uri="{FF2B5EF4-FFF2-40B4-BE49-F238E27FC236}">
              <a16:creationId xmlns:a16="http://schemas.microsoft.com/office/drawing/2014/main" id="{2BD382FF-1F05-429C-B822-AB08887D3D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7" name="直線コネクタ 236">
          <a:extLst>
            <a:ext uri="{FF2B5EF4-FFF2-40B4-BE49-F238E27FC236}">
              <a16:creationId xmlns:a16="http://schemas.microsoft.com/office/drawing/2014/main" id="{D2ADFC02-A1D2-419F-869B-0DFE5907CA3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38" name="直線コネクタ 237">
          <a:extLst>
            <a:ext uri="{FF2B5EF4-FFF2-40B4-BE49-F238E27FC236}">
              <a16:creationId xmlns:a16="http://schemas.microsoft.com/office/drawing/2014/main" id="{EC34EDEE-36C5-4DC6-A237-2D914DB542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39" name="テキスト ボックス 238">
          <a:extLst>
            <a:ext uri="{FF2B5EF4-FFF2-40B4-BE49-F238E27FC236}">
              <a16:creationId xmlns:a16="http://schemas.microsoft.com/office/drawing/2014/main" id="{724F3F1E-15BD-4C51-B10A-1EF0834CECB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0" name="直線コネクタ 239">
          <a:extLst>
            <a:ext uri="{FF2B5EF4-FFF2-40B4-BE49-F238E27FC236}">
              <a16:creationId xmlns:a16="http://schemas.microsoft.com/office/drawing/2014/main" id="{CF4C2727-AB7D-4B41-BDC6-98ADB4BF6F7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1" name="テキスト ボックス 240">
          <a:extLst>
            <a:ext uri="{FF2B5EF4-FFF2-40B4-BE49-F238E27FC236}">
              <a16:creationId xmlns:a16="http://schemas.microsoft.com/office/drawing/2014/main" id="{91B2BABA-FD5D-4E36-B14B-C5C151B63B7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2" name="直線コネクタ 241">
          <a:extLst>
            <a:ext uri="{FF2B5EF4-FFF2-40B4-BE49-F238E27FC236}">
              <a16:creationId xmlns:a16="http://schemas.microsoft.com/office/drawing/2014/main" id="{4263CCA3-830B-4D89-A828-A7401CE14BB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3" name="テキスト ボックス 242">
          <a:extLst>
            <a:ext uri="{FF2B5EF4-FFF2-40B4-BE49-F238E27FC236}">
              <a16:creationId xmlns:a16="http://schemas.microsoft.com/office/drawing/2014/main" id="{F104EB01-6522-448B-8803-97036ABC000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4" name="直線コネクタ 243">
          <a:extLst>
            <a:ext uri="{FF2B5EF4-FFF2-40B4-BE49-F238E27FC236}">
              <a16:creationId xmlns:a16="http://schemas.microsoft.com/office/drawing/2014/main" id="{6028C09A-1355-42A2-933A-528C31386C7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45" name="テキスト ボックス 244">
          <a:extLst>
            <a:ext uri="{FF2B5EF4-FFF2-40B4-BE49-F238E27FC236}">
              <a16:creationId xmlns:a16="http://schemas.microsoft.com/office/drawing/2014/main" id="{A2F44A48-CBEA-49D0-97DD-B65E46358B4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6" name="直線コネクタ 245">
          <a:extLst>
            <a:ext uri="{FF2B5EF4-FFF2-40B4-BE49-F238E27FC236}">
              <a16:creationId xmlns:a16="http://schemas.microsoft.com/office/drawing/2014/main" id="{8BDC534D-2AC8-489C-A787-1E6BCA90CF1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47" name="テキスト ボックス 246">
          <a:extLst>
            <a:ext uri="{FF2B5EF4-FFF2-40B4-BE49-F238E27FC236}">
              <a16:creationId xmlns:a16="http://schemas.microsoft.com/office/drawing/2014/main" id="{82D616BA-6F09-4583-BDD1-7AE8B5F549C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8" name="直線コネクタ 247">
          <a:extLst>
            <a:ext uri="{FF2B5EF4-FFF2-40B4-BE49-F238E27FC236}">
              <a16:creationId xmlns:a16="http://schemas.microsoft.com/office/drawing/2014/main" id="{50DB5B94-42B1-45A1-A7A4-94AED1D097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9" name="テキスト ボックス 248">
          <a:extLst>
            <a:ext uri="{FF2B5EF4-FFF2-40B4-BE49-F238E27FC236}">
              <a16:creationId xmlns:a16="http://schemas.microsoft.com/office/drawing/2014/main" id="{3610E00D-9F5C-4DA3-B1D2-DB6648419F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0" name="【保健センター・保健所】&#10;一人当たり面積グラフ枠">
          <a:extLst>
            <a:ext uri="{FF2B5EF4-FFF2-40B4-BE49-F238E27FC236}">
              <a16:creationId xmlns:a16="http://schemas.microsoft.com/office/drawing/2014/main" id="{20D91CE8-8B22-41D8-8DB4-94A3C7A32A8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251" name="直線コネクタ 250">
          <a:extLst>
            <a:ext uri="{FF2B5EF4-FFF2-40B4-BE49-F238E27FC236}">
              <a16:creationId xmlns:a16="http://schemas.microsoft.com/office/drawing/2014/main" id="{43262234-216D-4137-8100-249B1A908C7D}"/>
            </a:ext>
          </a:extLst>
        </xdr:cNvPr>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252" name="【保健センター・保健所】&#10;一人当たり面積最小値テキスト">
          <a:extLst>
            <a:ext uri="{FF2B5EF4-FFF2-40B4-BE49-F238E27FC236}">
              <a16:creationId xmlns:a16="http://schemas.microsoft.com/office/drawing/2014/main" id="{229BF880-0BC2-4085-B363-297889E5AF1B}"/>
            </a:ext>
          </a:extLst>
        </xdr:cNvPr>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253" name="直線コネクタ 252">
          <a:extLst>
            <a:ext uri="{FF2B5EF4-FFF2-40B4-BE49-F238E27FC236}">
              <a16:creationId xmlns:a16="http://schemas.microsoft.com/office/drawing/2014/main" id="{668D6410-DADF-4846-8F5A-9A6A13A2650F}"/>
            </a:ext>
          </a:extLst>
        </xdr:cNvPr>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254" name="【保健センター・保健所】&#10;一人当たり面積最大値テキスト">
          <a:extLst>
            <a:ext uri="{FF2B5EF4-FFF2-40B4-BE49-F238E27FC236}">
              <a16:creationId xmlns:a16="http://schemas.microsoft.com/office/drawing/2014/main" id="{91E306A7-AA1A-4F88-A5C8-57359FA14AB5}"/>
            </a:ext>
          </a:extLst>
        </xdr:cNvPr>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255" name="直線コネクタ 254">
          <a:extLst>
            <a:ext uri="{FF2B5EF4-FFF2-40B4-BE49-F238E27FC236}">
              <a16:creationId xmlns:a16="http://schemas.microsoft.com/office/drawing/2014/main" id="{F5E47DF4-BDEB-4B3D-9650-CB6F67E25962}"/>
            </a:ext>
          </a:extLst>
        </xdr:cNvPr>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256" name="【保健センター・保健所】&#10;一人当たり面積平均値テキスト">
          <a:extLst>
            <a:ext uri="{FF2B5EF4-FFF2-40B4-BE49-F238E27FC236}">
              <a16:creationId xmlns:a16="http://schemas.microsoft.com/office/drawing/2014/main" id="{0068B4A5-5FEB-47D3-A7F0-EFA5D9992AE3}"/>
            </a:ext>
          </a:extLst>
        </xdr:cNvPr>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257" name="フローチャート: 判断 256">
          <a:extLst>
            <a:ext uri="{FF2B5EF4-FFF2-40B4-BE49-F238E27FC236}">
              <a16:creationId xmlns:a16="http://schemas.microsoft.com/office/drawing/2014/main" id="{FC614685-A706-4D37-8D88-D04FDD96A864}"/>
            </a:ext>
          </a:extLst>
        </xdr:cNvPr>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258" name="フローチャート: 判断 257">
          <a:extLst>
            <a:ext uri="{FF2B5EF4-FFF2-40B4-BE49-F238E27FC236}">
              <a16:creationId xmlns:a16="http://schemas.microsoft.com/office/drawing/2014/main" id="{16DB4DB1-46BA-46AD-B87E-BAFCC45BF814}"/>
            </a:ext>
          </a:extLst>
        </xdr:cNvPr>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259" name="n_1aveValue【保健センター・保健所】&#10;一人当たり面積">
          <a:extLst>
            <a:ext uri="{FF2B5EF4-FFF2-40B4-BE49-F238E27FC236}">
              <a16:creationId xmlns:a16="http://schemas.microsoft.com/office/drawing/2014/main" id="{314EFA5D-3C07-408C-A581-9758AACF43EF}"/>
            </a:ext>
          </a:extLst>
        </xdr:cNvPr>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260" name="フローチャート: 判断 259">
          <a:extLst>
            <a:ext uri="{FF2B5EF4-FFF2-40B4-BE49-F238E27FC236}">
              <a16:creationId xmlns:a16="http://schemas.microsoft.com/office/drawing/2014/main" id="{FF9E9587-61B2-4363-B6FD-45A9A591CF6A}"/>
            </a:ext>
          </a:extLst>
        </xdr:cNvPr>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261" name="n_2aveValue【保健センター・保健所】&#10;一人当たり面積">
          <a:extLst>
            <a:ext uri="{FF2B5EF4-FFF2-40B4-BE49-F238E27FC236}">
              <a16:creationId xmlns:a16="http://schemas.microsoft.com/office/drawing/2014/main" id="{84FC9D08-CEF0-4A40-B7F5-B59462EBDF92}"/>
            </a:ext>
          </a:extLst>
        </xdr:cNvPr>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2" name="テキスト ボックス 261">
          <a:extLst>
            <a:ext uri="{FF2B5EF4-FFF2-40B4-BE49-F238E27FC236}">
              <a16:creationId xmlns:a16="http://schemas.microsoft.com/office/drawing/2014/main" id="{364B548F-5DDC-4D3B-BFC6-56E81A2A8A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3" name="テキスト ボックス 262">
          <a:extLst>
            <a:ext uri="{FF2B5EF4-FFF2-40B4-BE49-F238E27FC236}">
              <a16:creationId xmlns:a16="http://schemas.microsoft.com/office/drawing/2014/main" id="{3588F3CE-8A00-492B-B648-67B3A61285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4" name="テキスト ボックス 263">
          <a:extLst>
            <a:ext uri="{FF2B5EF4-FFF2-40B4-BE49-F238E27FC236}">
              <a16:creationId xmlns:a16="http://schemas.microsoft.com/office/drawing/2014/main" id="{8D43ACC3-E906-44D9-BFAF-0AE16D62E7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5" name="テキスト ボックス 264">
          <a:extLst>
            <a:ext uri="{FF2B5EF4-FFF2-40B4-BE49-F238E27FC236}">
              <a16:creationId xmlns:a16="http://schemas.microsoft.com/office/drawing/2014/main" id="{A8948739-A457-4473-A882-965CD3A8D2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6" name="テキスト ボックス 265">
          <a:extLst>
            <a:ext uri="{FF2B5EF4-FFF2-40B4-BE49-F238E27FC236}">
              <a16:creationId xmlns:a16="http://schemas.microsoft.com/office/drawing/2014/main" id="{020C0DFC-1EAA-48A8-A317-5A3245958F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267" name="楕円 266">
          <a:extLst>
            <a:ext uri="{FF2B5EF4-FFF2-40B4-BE49-F238E27FC236}">
              <a16:creationId xmlns:a16="http://schemas.microsoft.com/office/drawing/2014/main" id="{FDB367C8-1665-48CB-8817-F9252A49DC35}"/>
            </a:ext>
          </a:extLst>
        </xdr:cNvPr>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5097</xdr:rowOff>
    </xdr:from>
    <xdr:ext cx="469744" cy="259045"/>
    <xdr:sp macro="" textlink="">
      <xdr:nvSpPr>
        <xdr:cNvPr id="268" name="【保健センター・保健所】&#10;一人当たり面積該当値テキスト">
          <a:extLst>
            <a:ext uri="{FF2B5EF4-FFF2-40B4-BE49-F238E27FC236}">
              <a16:creationId xmlns:a16="http://schemas.microsoft.com/office/drawing/2014/main" id="{F81689C6-3217-45CF-8571-B0A6330631B3}"/>
            </a:ext>
          </a:extLst>
        </xdr:cNvPr>
        <xdr:cNvSpPr txBox="1"/>
      </xdr:nvSpPr>
      <xdr:spPr>
        <a:xfrm>
          <a:off x="22199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92075</xdr:rowOff>
    </xdr:from>
    <xdr:to>
      <xdr:col>112</xdr:col>
      <xdr:colOff>38100</xdr:colOff>
      <xdr:row>64</xdr:row>
      <xdr:rowOff>22225</xdr:rowOff>
    </xdr:to>
    <xdr:sp macro="" textlink="">
      <xdr:nvSpPr>
        <xdr:cNvPr id="269" name="楕円 268">
          <a:extLst>
            <a:ext uri="{FF2B5EF4-FFF2-40B4-BE49-F238E27FC236}">
              <a16:creationId xmlns:a16="http://schemas.microsoft.com/office/drawing/2014/main" id="{5B7F152B-CC83-4993-9FD7-21AE1002CD7F}"/>
            </a:ext>
          </a:extLst>
        </xdr:cNvPr>
        <xdr:cNvSpPr/>
      </xdr:nvSpPr>
      <xdr:spPr>
        <a:xfrm>
          <a:off x="21272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142875</xdr:rowOff>
    </xdr:to>
    <xdr:cxnSp macro="">
      <xdr:nvCxnSpPr>
        <xdr:cNvPr id="270" name="直線コネクタ 269">
          <a:extLst>
            <a:ext uri="{FF2B5EF4-FFF2-40B4-BE49-F238E27FC236}">
              <a16:creationId xmlns:a16="http://schemas.microsoft.com/office/drawing/2014/main" id="{E636510C-D3FC-4238-9496-8E56EBA00073}"/>
            </a:ext>
          </a:extLst>
        </xdr:cNvPr>
        <xdr:cNvCxnSpPr/>
      </xdr:nvCxnSpPr>
      <xdr:spPr>
        <a:xfrm flipV="1">
          <a:off x="21323300" y="109423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13352</xdr:rowOff>
    </xdr:from>
    <xdr:ext cx="469744" cy="259045"/>
    <xdr:sp macro="" textlink="">
      <xdr:nvSpPr>
        <xdr:cNvPr id="271" name="n_1mainValue【保健センター・保健所】&#10;一人当たり面積">
          <a:extLst>
            <a:ext uri="{FF2B5EF4-FFF2-40B4-BE49-F238E27FC236}">
              <a16:creationId xmlns:a16="http://schemas.microsoft.com/office/drawing/2014/main" id="{B57BC61A-3DCB-4872-9DA0-E7D7A3448EAE}"/>
            </a:ext>
          </a:extLst>
        </xdr:cNvPr>
        <xdr:cNvSpPr txBox="1"/>
      </xdr:nvSpPr>
      <xdr:spPr>
        <a:xfrm>
          <a:off x="210757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2" name="正方形/長方形 271">
          <a:extLst>
            <a:ext uri="{FF2B5EF4-FFF2-40B4-BE49-F238E27FC236}">
              <a16:creationId xmlns:a16="http://schemas.microsoft.com/office/drawing/2014/main" id="{5F418103-025F-4611-8CFC-9BA736C9DA6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3" name="正方形/長方形 272">
          <a:extLst>
            <a:ext uri="{FF2B5EF4-FFF2-40B4-BE49-F238E27FC236}">
              <a16:creationId xmlns:a16="http://schemas.microsoft.com/office/drawing/2014/main" id="{E6DC0C38-D2D0-441B-A2A4-754DD842C7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4" name="正方形/長方形 273">
          <a:extLst>
            <a:ext uri="{FF2B5EF4-FFF2-40B4-BE49-F238E27FC236}">
              <a16:creationId xmlns:a16="http://schemas.microsoft.com/office/drawing/2014/main" id="{8965E8DA-C463-4C92-91A3-8003CFFC2C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5" name="正方形/長方形 274">
          <a:extLst>
            <a:ext uri="{FF2B5EF4-FFF2-40B4-BE49-F238E27FC236}">
              <a16:creationId xmlns:a16="http://schemas.microsoft.com/office/drawing/2014/main" id="{C0405BD4-43C6-4327-8D03-5486A10405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6" name="正方形/長方形 275">
          <a:extLst>
            <a:ext uri="{FF2B5EF4-FFF2-40B4-BE49-F238E27FC236}">
              <a16:creationId xmlns:a16="http://schemas.microsoft.com/office/drawing/2014/main" id="{E1526C79-DCCD-44AF-BDC6-58840FF0981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7" name="正方形/長方形 276">
          <a:extLst>
            <a:ext uri="{FF2B5EF4-FFF2-40B4-BE49-F238E27FC236}">
              <a16:creationId xmlns:a16="http://schemas.microsoft.com/office/drawing/2014/main" id="{28B5E39E-42E8-4A88-9CF1-D0910BD4E5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8" name="正方形/長方形 277">
          <a:extLst>
            <a:ext uri="{FF2B5EF4-FFF2-40B4-BE49-F238E27FC236}">
              <a16:creationId xmlns:a16="http://schemas.microsoft.com/office/drawing/2014/main" id="{1DDC82CE-C2C4-448A-B175-071857E1FA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9" name="正方形/長方形 278">
          <a:extLst>
            <a:ext uri="{FF2B5EF4-FFF2-40B4-BE49-F238E27FC236}">
              <a16:creationId xmlns:a16="http://schemas.microsoft.com/office/drawing/2014/main" id="{0856A21C-36DA-4CD8-8DD8-1D11009C28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0" name="テキスト ボックス 279">
          <a:extLst>
            <a:ext uri="{FF2B5EF4-FFF2-40B4-BE49-F238E27FC236}">
              <a16:creationId xmlns:a16="http://schemas.microsoft.com/office/drawing/2014/main" id="{F41D1867-B4FA-43C2-827E-169CE76B4B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1" name="直線コネクタ 280">
          <a:extLst>
            <a:ext uri="{FF2B5EF4-FFF2-40B4-BE49-F238E27FC236}">
              <a16:creationId xmlns:a16="http://schemas.microsoft.com/office/drawing/2014/main" id="{05518D65-DC93-4380-8433-CAC2A506B4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2" name="直線コネクタ 281">
          <a:extLst>
            <a:ext uri="{FF2B5EF4-FFF2-40B4-BE49-F238E27FC236}">
              <a16:creationId xmlns:a16="http://schemas.microsoft.com/office/drawing/2014/main" id="{66672CF9-D404-46E0-823F-34FE39E3DC9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3" name="テキスト ボックス 282">
          <a:extLst>
            <a:ext uri="{FF2B5EF4-FFF2-40B4-BE49-F238E27FC236}">
              <a16:creationId xmlns:a16="http://schemas.microsoft.com/office/drawing/2014/main" id="{31508FB6-AF0F-43FA-ADD8-119021FE58F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4" name="直線コネクタ 283">
          <a:extLst>
            <a:ext uri="{FF2B5EF4-FFF2-40B4-BE49-F238E27FC236}">
              <a16:creationId xmlns:a16="http://schemas.microsoft.com/office/drawing/2014/main" id="{6F6A5EE4-1E36-4BC3-AAFD-2A92436C555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5" name="テキスト ボックス 284">
          <a:extLst>
            <a:ext uri="{FF2B5EF4-FFF2-40B4-BE49-F238E27FC236}">
              <a16:creationId xmlns:a16="http://schemas.microsoft.com/office/drawing/2014/main" id="{60BC4BF3-162C-4C87-B826-B0598DF5A63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86" name="直線コネクタ 285">
          <a:extLst>
            <a:ext uri="{FF2B5EF4-FFF2-40B4-BE49-F238E27FC236}">
              <a16:creationId xmlns:a16="http://schemas.microsoft.com/office/drawing/2014/main" id="{F2A67CD4-B818-4640-BCF3-4E7200E194E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87" name="テキスト ボックス 286">
          <a:extLst>
            <a:ext uri="{FF2B5EF4-FFF2-40B4-BE49-F238E27FC236}">
              <a16:creationId xmlns:a16="http://schemas.microsoft.com/office/drawing/2014/main" id="{86564904-A41A-418F-B79E-4A8F9560CE5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88" name="直線コネクタ 287">
          <a:extLst>
            <a:ext uri="{FF2B5EF4-FFF2-40B4-BE49-F238E27FC236}">
              <a16:creationId xmlns:a16="http://schemas.microsoft.com/office/drawing/2014/main" id="{7CF995DE-37BC-4F4D-83C6-1B1477B70C8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89" name="テキスト ボックス 288">
          <a:extLst>
            <a:ext uri="{FF2B5EF4-FFF2-40B4-BE49-F238E27FC236}">
              <a16:creationId xmlns:a16="http://schemas.microsoft.com/office/drawing/2014/main" id="{3A1732FC-2A06-42D6-8F01-C394B0A103F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0" name="直線コネクタ 289">
          <a:extLst>
            <a:ext uri="{FF2B5EF4-FFF2-40B4-BE49-F238E27FC236}">
              <a16:creationId xmlns:a16="http://schemas.microsoft.com/office/drawing/2014/main" id="{0617AE49-CEC2-4B29-AFFA-A33E33401B6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1" name="テキスト ボックス 290">
          <a:extLst>
            <a:ext uri="{FF2B5EF4-FFF2-40B4-BE49-F238E27FC236}">
              <a16:creationId xmlns:a16="http://schemas.microsoft.com/office/drawing/2014/main" id="{0143973F-0A0F-4160-9EED-6E4347CE55F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2" name="直線コネクタ 291">
          <a:extLst>
            <a:ext uri="{FF2B5EF4-FFF2-40B4-BE49-F238E27FC236}">
              <a16:creationId xmlns:a16="http://schemas.microsoft.com/office/drawing/2014/main" id="{D93C5A49-2C95-4162-95B3-936B37E968D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3" name="テキスト ボックス 292">
          <a:extLst>
            <a:ext uri="{FF2B5EF4-FFF2-40B4-BE49-F238E27FC236}">
              <a16:creationId xmlns:a16="http://schemas.microsoft.com/office/drawing/2014/main" id="{5E6BE36E-24DE-46D3-BBE1-D5718561625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4" name="直線コネクタ 293">
          <a:extLst>
            <a:ext uri="{FF2B5EF4-FFF2-40B4-BE49-F238E27FC236}">
              <a16:creationId xmlns:a16="http://schemas.microsoft.com/office/drawing/2014/main" id="{BA154D83-4086-45D5-9ED3-759BC3E486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93B6019F-5EFE-4DB6-9391-780815112E4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6" name="【消防施設】&#10;有形固定資産減価償却率グラフ枠">
          <a:extLst>
            <a:ext uri="{FF2B5EF4-FFF2-40B4-BE49-F238E27FC236}">
              <a16:creationId xmlns:a16="http://schemas.microsoft.com/office/drawing/2014/main" id="{A9E96C50-63B0-440F-8204-ACC96D1196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297" name="直線コネクタ 296">
          <a:extLst>
            <a:ext uri="{FF2B5EF4-FFF2-40B4-BE49-F238E27FC236}">
              <a16:creationId xmlns:a16="http://schemas.microsoft.com/office/drawing/2014/main" id="{1E6277F3-3754-4590-9E86-7262ABD940F0}"/>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298" name="【消防施設】&#10;有形固定資産減価償却率最小値テキスト">
          <a:extLst>
            <a:ext uri="{FF2B5EF4-FFF2-40B4-BE49-F238E27FC236}">
              <a16:creationId xmlns:a16="http://schemas.microsoft.com/office/drawing/2014/main" id="{19C8A75B-7C75-4C41-81C8-2E657409D28E}"/>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299" name="直線コネクタ 298">
          <a:extLst>
            <a:ext uri="{FF2B5EF4-FFF2-40B4-BE49-F238E27FC236}">
              <a16:creationId xmlns:a16="http://schemas.microsoft.com/office/drawing/2014/main" id="{E1FAFC3F-5C37-4CDD-B04E-43E84B17DA73}"/>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00" name="【消防施設】&#10;有形固定資産減価償却率最大値テキスト">
          <a:extLst>
            <a:ext uri="{FF2B5EF4-FFF2-40B4-BE49-F238E27FC236}">
              <a16:creationId xmlns:a16="http://schemas.microsoft.com/office/drawing/2014/main" id="{3021B02B-4D84-43EF-82E3-07F8768664E9}"/>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01" name="直線コネクタ 300">
          <a:extLst>
            <a:ext uri="{FF2B5EF4-FFF2-40B4-BE49-F238E27FC236}">
              <a16:creationId xmlns:a16="http://schemas.microsoft.com/office/drawing/2014/main" id="{8A9F5C08-C4C3-4408-B8D0-E9EFA1E39620}"/>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02" name="【消防施設】&#10;有形固定資産減価償却率平均値テキスト">
          <a:extLst>
            <a:ext uri="{FF2B5EF4-FFF2-40B4-BE49-F238E27FC236}">
              <a16:creationId xmlns:a16="http://schemas.microsoft.com/office/drawing/2014/main" id="{0462121F-3618-46FB-87D2-8A86692D4928}"/>
            </a:ext>
          </a:extLst>
        </xdr:cNvPr>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03" name="フローチャート: 判断 302">
          <a:extLst>
            <a:ext uri="{FF2B5EF4-FFF2-40B4-BE49-F238E27FC236}">
              <a16:creationId xmlns:a16="http://schemas.microsoft.com/office/drawing/2014/main" id="{F1E7D8C9-2E00-4344-A804-6A298D3ACE03}"/>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04" name="フローチャート: 判断 303">
          <a:extLst>
            <a:ext uri="{FF2B5EF4-FFF2-40B4-BE49-F238E27FC236}">
              <a16:creationId xmlns:a16="http://schemas.microsoft.com/office/drawing/2014/main" id="{E00C6CF4-0ACD-4667-9E44-307CEBE047AB}"/>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305" name="n_1aveValue【消防施設】&#10;有形固定資産減価償却率">
          <a:extLst>
            <a:ext uri="{FF2B5EF4-FFF2-40B4-BE49-F238E27FC236}">
              <a16:creationId xmlns:a16="http://schemas.microsoft.com/office/drawing/2014/main" id="{C0FB57D1-BB18-4D11-B6B9-7AC30E89EEF6}"/>
            </a:ext>
          </a:extLst>
        </xdr:cNvPr>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06" name="フローチャート: 判断 305">
          <a:extLst>
            <a:ext uri="{FF2B5EF4-FFF2-40B4-BE49-F238E27FC236}">
              <a16:creationId xmlns:a16="http://schemas.microsoft.com/office/drawing/2014/main" id="{6F9294A5-29FF-467C-871B-6DD0DDF7FDC0}"/>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07" name="n_2aveValue【消防施設】&#10;有形固定資産減価償却率">
          <a:extLst>
            <a:ext uri="{FF2B5EF4-FFF2-40B4-BE49-F238E27FC236}">
              <a16:creationId xmlns:a16="http://schemas.microsoft.com/office/drawing/2014/main" id="{0FB73F55-E097-4EA6-B15A-CF921D5CF0FF}"/>
            </a:ext>
          </a:extLst>
        </xdr:cNvPr>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29E31819-9288-41E6-92DE-787E382094D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488743CA-875E-4CA3-8B54-3A56D340919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F21A27E9-A4E0-49C5-879C-EEEABD3C1A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FE0B3DD1-293E-431A-9379-98B73125FCF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ADDBA65B-F629-4A12-AC3C-0B18D6EA2A0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137523</xdr:rowOff>
    </xdr:from>
    <xdr:to>
      <xdr:col>85</xdr:col>
      <xdr:colOff>177800</xdr:colOff>
      <xdr:row>81</xdr:row>
      <xdr:rowOff>67673</xdr:rowOff>
    </xdr:to>
    <xdr:sp macro="" textlink="">
      <xdr:nvSpPr>
        <xdr:cNvPr id="313" name="楕円 312">
          <a:extLst>
            <a:ext uri="{FF2B5EF4-FFF2-40B4-BE49-F238E27FC236}">
              <a16:creationId xmlns:a16="http://schemas.microsoft.com/office/drawing/2014/main" id="{02AFABDE-43A3-4612-8B58-380DAE5E0219}"/>
            </a:ext>
          </a:extLst>
        </xdr:cNvPr>
        <xdr:cNvSpPr/>
      </xdr:nvSpPr>
      <xdr:spPr>
        <a:xfrm>
          <a:off x="16268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160400</xdr:rowOff>
    </xdr:from>
    <xdr:ext cx="405111" cy="259045"/>
    <xdr:sp macro="" textlink="">
      <xdr:nvSpPr>
        <xdr:cNvPr id="314" name="【消防施設】&#10;有形固定資産減価償却率該当値テキスト">
          <a:extLst>
            <a:ext uri="{FF2B5EF4-FFF2-40B4-BE49-F238E27FC236}">
              <a16:creationId xmlns:a16="http://schemas.microsoft.com/office/drawing/2014/main" id="{5123B529-C777-4BCC-A8A1-FBE57902421A}"/>
            </a:ext>
          </a:extLst>
        </xdr:cNvPr>
        <xdr:cNvSpPr txBox="1"/>
      </xdr:nvSpPr>
      <xdr:spPr>
        <a:xfrm>
          <a:off x="16357600" y="137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166914</xdr:rowOff>
    </xdr:from>
    <xdr:to>
      <xdr:col>81</xdr:col>
      <xdr:colOff>101600</xdr:colOff>
      <xdr:row>81</xdr:row>
      <xdr:rowOff>97064</xdr:rowOff>
    </xdr:to>
    <xdr:sp macro="" textlink="">
      <xdr:nvSpPr>
        <xdr:cNvPr id="315" name="楕円 314">
          <a:extLst>
            <a:ext uri="{FF2B5EF4-FFF2-40B4-BE49-F238E27FC236}">
              <a16:creationId xmlns:a16="http://schemas.microsoft.com/office/drawing/2014/main" id="{3108BE98-5B66-4ED6-AC7E-8C7F05ACBE21}"/>
            </a:ext>
          </a:extLst>
        </xdr:cNvPr>
        <xdr:cNvSpPr/>
      </xdr:nvSpPr>
      <xdr:spPr>
        <a:xfrm>
          <a:off x="1543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16873</xdr:rowOff>
    </xdr:from>
    <xdr:to>
      <xdr:col>85</xdr:col>
      <xdr:colOff>127000</xdr:colOff>
      <xdr:row>81</xdr:row>
      <xdr:rowOff>46264</xdr:rowOff>
    </xdr:to>
    <xdr:cxnSp macro="">
      <xdr:nvCxnSpPr>
        <xdr:cNvPr id="316" name="直線コネクタ 315">
          <a:extLst>
            <a:ext uri="{FF2B5EF4-FFF2-40B4-BE49-F238E27FC236}">
              <a16:creationId xmlns:a16="http://schemas.microsoft.com/office/drawing/2014/main" id="{9174FFF8-E4E3-46E2-A322-2C3D596D0DCE}"/>
            </a:ext>
          </a:extLst>
        </xdr:cNvPr>
        <xdr:cNvCxnSpPr/>
      </xdr:nvCxnSpPr>
      <xdr:spPr>
        <a:xfrm flipV="1">
          <a:off x="15481300" y="139043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113591</xdr:rowOff>
    </xdr:from>
    <xdr:ext cx="405111" cy="259045"/>
    <xdr:sp macro="" textlink="">
      <xdr:nvSpPr>
        <xdr:cNvPr id="317" name="n_1mainValue【消防施設】&#10;有形固定資産減価償却率">
          <a:extLst>
            <a:ext uri="{FF2B5EF4-FFF2-40B4-BE49-F238E27FC236}">
              <a16:creationId xmlns:a16="http://schemas.microsoft.com/office/drawing/2014/main" id="{B26B98EF-3541-42D3-966E-65EBB145E487}"/>
            </a:ext>
          </a:extLst>
        </xdr:cNvPr>
        <xdr:cNvSpPr txBox="1"/>
      </xdr:nvSpPr>
      <xdr:spPr>
        <a:xfrm>
          <a:off x="15266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8" name="正方形/長方形 317">
          <a:extLst>
            <a:ext uri="{FF2B5EF4-FFF2-40B4-BE49-F238E27FC236}">
              <a16:creationId xmlns:a16="http://schemas.microsoft.com/office/drawing/2014/main" id="{AE5B495D-9791-492F-8AE6-5193F73E01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9" name="正方形/長方形 318">
          <a:extLst>
            <a:ext uri="{FF2B5EF4-FFF2-40B4-BE49-F238E27FC236}">
              <a16:creationId xmlns:a16="http://schemas.microsoft.com/office/drawing/2014/main" id="{D59D2B3D-9DA5-4B8D-8098-545867EB89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0" name="正方形/長方形 319">
          <a:extLst>
            <a:ext uri="{FF2B5EF4-FFF2-40B4-BE49-F238E27FC236}">
              <a16:creationId xmlns:a16="http://schemas.microsoft.com/office/drawing/2014/main" id="{D6AAEA61-0936-4C19-B7EC-9A9739549E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1" name="正方形/長方形 320">
          <a:extLst>
            <a:ext uri="{FF2B5EF4-FFF2-40B4-BE49-F238E27FC236}">
              <a16:creationId xmlns:a16="http://schemas.microsoft.com/office/drawing/2014/main" id="{2DBCD701-5641-4367-94A9-D26476E1B1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2" name="正方形/長方形 321">
          <a:extLst>
            <a:ext uri="{FF2B5EF4-FFF2-40B4-BE49-F238E27FC236}">
              <a16:creationId xmlns:a16="http://schemas.microsoft.com/office/drawing/2014/main" id="{9B042422-B991-4415-9449-1C4CE55D3A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3" name="正方形/長方形 322">
          <a:extLst>
            <a:ext uri="{FF2B5EF4-FFF2-40B4-BE49-F238E27FC236}">
              <a16:creationId xmlns:a16="http://schemas.microsoft.com/office/drawing/2014/main" id="{A95B01BF-E73D-4579-AAF3-DB0918FDCB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4" name="正方形/長方形 323">
          <a:extLst>
            <a:ext uri="{FF2B5EF4-FFF2-40B4-BE49-F238E27FC236}">
              <a16:creationId xmlns:a16="http://schemas.microsoft.com/office/drawing/2014/main" id="{B505BB95-F5FD-4AF0-88C8-FEF9551053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5" name="正方形/長方形 324">
          <a:extLst>
            <a:ext uri="{FF2B5EF4-FFF2-40B4-BE49-F238E27FC236}">
              <a16:creationId xmlns:a16="http://schemas.microsoft.com/office/drawing/2014/main" id="{799A997B-E406-45CD-A3EE-33AE1C2B373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197E492-C343-465F-83DB-8E39DA4A7B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7" name="直線コネクタ 326">
          <a:extLst>
            <a:ext uri="{FF2B5EF4-FFF2-40B4-BE49-F238E27FC236}">
              <a16:creationId xmlns:a16="http://schemas.microsoft.com/office/drawing/2014/main" id="{E1A0F511-572E-434E-9D8F-29915C209F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28" name="直線コネクタ 327">
          <a:extLst>
            <a:ext uri="{FF2B5EF4-FFF2-40B4-BE49-F238E27FC236}">
              <a16:creationId xmlns:a16="http://schemas.microsoft.com/office/drawing/2014/main" id="{93FAFA16-722B-4CD1-9228-EC8D054B906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91DDD3AC-D51E-4D9A-B881-014E8AB6781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30" name="直線コネクタ 329">
          <a:extLst>
            <a:ext uri="{FF2B5EF4-FFF2-40B4-BE49-F238E27FC236}">
              <a16:creationId xmlns:a16="http://schemas.microsoft.com/office/drawing/2014/main" id="{079E6330-6426-4F34-B093-DE0489ABF72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E2786799-98CA-4CC4-95D5-3DD089FCF6E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2" name="直線コネクタ 331">
          <a:extLst>
            <a:ext uri="{FF2B5EF4-FFF2-40B4-BE49-F238E27FC236}">
              <a16:creationId xmlns:a16="http://schemas.microsoft.com/office/drawing/2014/main" id="{E354E8F2-2D7B-48D7-B848-6E98E7FA827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AB19A0E-90EF-453D-BCC2-551071AC148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4" name="直線コネクタ 333">
          <a:extLst>
            <a:ext uri="{FF2B5EF4-FFF2-40B4-BE49-F238E27FC236}">
              <a16:creationId xmlns:a16="http://schemas.microsoft.com/office/drawing/2014/main" id="{7FE96873-3ACB-4340-8F39-261BA8FB2BE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C4C0E62-5085-471E-BD5C-91858595D03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6" name="直線コネクタ 335">
          <a:extLst>
            <a:ext uri="{FF2B5EF4-FFF2-40B4-BE49-F238E27FC236}">
              <a16:creationId xmlns:a16="http://schemas.microsoft.com/office/drawing/2014/main" id="{B14A63A2-205B-4C94-8A4E-2ADAB2A6A9B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F4A1E941-7807-4CF5-91CC-7B6F7B1A931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8" name="【消防施設】&#10;一人当たり面積グラフ枠">
          <a:extLst>
            <a:ext uri="{FF2B5EF4-FFF2-40B4-BE49-F238E27FC236}">
              <a16:creationId xmlns:a16="http://schemas.microsoft.com/office/drawing/2014/main" id="{3E3DC1C7-F116-457B-8418-2A46794434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39" name="直線コネクタ 338">
          <a:extLst>
            <a:ext uri="{FF2B5EF4-FFF2-40B4-BE49-F238E27FC236}">
              <a16:creationId xmlns:a16="http://schemas.microsoft.com/office/drawing/2014/main" id="{1E2A8694-BA1C-4A30-9FDD-60069EBB9866}"/>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40" name="【消防施設】&#10;一人当たり面積最小値テキスト">
          <a:extLst>
            <a:ext uri="{FF2B5EF4-FFF2-40B4-BE49-F238E27FC236}">
              <a16:creationId xmlns:a16="http://schemas.microsoft.com/office/drawing/2014/main" id="{C0B9D1CE-3D3B-486E-83C7-4EFEC90C8620}"/>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41" name="直線コネクタ 340">
          <a:extLst>
            <a:ext uri="{FF2B5EF4-FFF2-40B4-BE49-F238E27FC236}">
              <a16:creationId xmlns:a16="http://schemas.microsoft.com/office/drawing/2014/main" id="{41371063-9648-42AD-8579-C2BF0CBD3A64}"/>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42" name="【消防施設】&#10;一人当たり面積最大値テキスト">
          <a:extLst>
            <a:ext uri="{FF2B5EF4-FFF2-40B4-BE49-F238E27FC236}">
              <a16:creationId xmlns:a16="http://schemas.microsoft.com/office/drawing/2014/main" id="{6BB0792B-C844-4F1E-9F70-FFF7BFB52622}"/>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43" name="直線コネクタ 342">
          <a:extLst>
            <a:ext uri="{FF2B5EF4-FFF2-40B4-BE49-F238E27FC236}">
              <a16:creationId xmlns:a16="http://schemas.microsoft.com/office/drawing/2014/main" id="{C8E140E9-D3DE-4F7E-AE8A-29F341E98EFB}"/>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344" name="【消防施設】&#10;一人当たり面積平均値テキスト">
          <a:extLst>
            <a:ext uri="{FF2B5EF4-FFF2-40B4-BE49-F238E27FC236}">
              <a16:creationId xmlns:a16="http://schemas.microsoft.com/office/drawing/2014/main" id="{43468511-1504-4F45-B9D4-8330E42B39A8}"/>
            </a:ext>
          </a:extLst>
        </xdr:cNvPr>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45" name="フローチャート: 判断 344">
          <a:extLst>
            <a:ext uri="{FF2B5EF4-FFF2-40B4-BE49-F238E27FC236}">
              <a16:creationId xmlns:a16="http://schemas.microsoft.com/office/drawing/2014/main" id="{7424AD52-393B-425A-9797-00C197EDD068}"/>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46" name="フローチャート: 判断 345">
          <a:extLst>
            <a:ext uri="{FF2B5EF4-FFF2-40B4-BE49-F238E27FC236}">
              <a16:creationId xmlns:a16="http://schemas.microsoft.com/office/drawing/2014/main" id="{93D629D1-33AA-47E8-8A3E-E4DB447B167A}"/>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347" name="n_1aveValue【消防施設】&#10;一人当たり面積">
          <a:extLst>
            <a:ext uri="{FF2B5EF4-FFF2-40B4-BE49-F238E27FC236}">
              <a16:creationId xmlns:a16="http://schemas.microsoft.com/office/drawing/2014/main" id="{EEC8BD47-B793-4D95-BEDE-EA11BD4C61AF}"/>
            </a:ext>
          </a:extLst>
        </xdr:cNvPr>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70510</xdr:rowOff>
    </xdr:from>
    <xdr:to>
      <xdr:col>107</xdr:col>
      <xdr:colOff>101600</xdr:colOff>
      <xdr:row>86</xdr:row>
      <xdr:rowOff>660</xdr:rowOff>
    </xdr:to>
    <xdr:sp macro="" textlink="">
      <xdr:nvSpPr>
        <xdr:cNvPr id="348" name="フローチャート: 判断 347">
          <a:extLst>
            <a:ext uri="{FF2B5EF4-FFF2-40B4-BE49-F238E27FC236}">
              <a16:creationId xmlns:a16="http://schemas.microsoft.com/office/drawing/2014/main" id="{77629EFB-0251-4844-8627-3FF28F4EDB82}"/>
            </a:ext>
          </a:extLst>
        </xdr:cNvPr>
        <xdr:cNvSpPr/>
      </xdr:nvSpPr>
      <xdr:spPr>
        <a:xfrm>
          <a:off x="20383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17187</xdr:rowOff>
    </xdr:from>
    <xdr:ext cx="469744" cy="259045"/>
    <xdr:sp macro="" textlink="">
      <xdr:nvSpPr>
        <xdr:cNvPr id="349" name="n_2aveValue【消防施設】&#10;一人当たり面積">
          <a:extLst>
            <a:ext uri="{FF2B5EF4-FFF2-40B4-BE49-F238E27FC236}">
              <a16:creationId xmlns:a16="http://schemas.microsoft.com/office/drawing/2014/main" id="{7019FD77-1CAE-4E82-9E7E-C0BBD7038976}"/>
            </a:ext>
          </a:extLst>
        </xdr:cNvPr>
        <xdr:cNvSpPr txBox="1"/>
      </xdr:nvSpPr>
      <xdr:spPr>
        <a:xfrm>
          <a:off x="20199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CF837CB-907D-4E0D-B4EC-19162BE2407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9A7573C-243D-4ADE-92F6-9122048D923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C86C3FE-9A3D-48DE-BC7E-9D3FE978FF1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9728D97-6AC8-4D98-9E55-110D23CE3C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565F9FD-44B8-412E-AFC4-33712BAF39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78739</xdr:rowOff>
    </xdr:from>
    <xdr:to>
      <xdr:col>116</xdr:col>
      <xdr:colOff>114300</xdr:colOff>
      <xdr:row>84</xdr:row>
      <xdr:rowOff>8889</xdr:rowOff>
    </xdr:to>
    <xdr:sp macro="" textlink="">
      <xdr:nvSpPr>
        <xdr:cNvPr id="355" name="楕円 354">
          <a:extLst>
            <a:ext uri="{FF2B5EF4-FFF2-40B4-BE49-F238E27FC236}">
              <a16:creationId xmlns:a16="http://schemas.microsoft.com/office/drawing/2014/main" id="{852D0717-DC2E-420E-B5D5-EC4C74B33A32}"/>
            </a:ext>
          </a:extLst>
        </xdr:cNvPr>
        <xdr:cNvSpPr/>
      </xdr:nvSpPr>
      <xdr:spPr>
        <a:xfrm>
          <a:off x="22110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101616</xdr:rowOff>
    </xdr:from>
    <xdr:ext cx="469744" cy="259045"/>
    <xdr:sp macro="" textlink="">
      <xdr:nvSpPr>
        <xdr:cNvPr id="356" name="【消防施設】&#10;一人当たり面積該当値テキスト">
          <a:extLst>
            <a:ext uri="{FF2B5EF4-FFF2-40B4-BE49-F238E27FC236}">
              <a16:creationId xmlns:a16="http://schemas.microsoft.com/office/drawing/2014/main" id="{BF32C556-9B7F-49A1-9BD3-34CA27802529}"/>
            </a:ext>
          </a:extLst>
        </xdr:cNvPr>
        <xdr:cNvSpPr txBox="1"/>
      </xdr:nvSpPr>
      <xdr:spPr>
        <a:xfrm>
          <a:off x="22199600"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86055</xdr:rowOff>
    </xdr:from>
    <xdr:to>
      <xdr:col>112</xdr:col>
      <xdr:colOff>38100</xdr:colOff>
      <xdr:row>84</xdr:row>
      <xdr:rowOff>16205</xdr:rowOff>
    </xdr:to>
    <xdr:sp macro="" textlink="">
      <xdr:nvSpPr>
        <xdr:cNvPr id="357" name="楕円 356">
          <a:extLst>
            <a:ext uri="{FF2B5EF4-FFF2-40B4-BE49-F238E27FC236}">
              <a16:creationId xmlns:a16="http://schemas.microsoft.com/office/drawing/2014/main" id="{12B119C8-2CC7-40BB-8B5B-A8C6C642E9B5}"/>
            </a:ext>
          </a:extLst>
        </xdr:cNvPr>
        <xdr:cNvSpPr/>
      </xdr:nvSpPr>
      <xdr:spPr>
        <a:xfrm>
          <a:off x="21272500" y="143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129539</xdr:rowOff>
    </xdr:from>
    <xdr:to>
      <xdr:col>116</xdr:col>
      <xdr:colOff>63500</xdr:colOff>
      <xdr:row>83</xdr:row>
      <xdr:rowOff>136855</xdr:rowOff>
    </xdr:to>
    <xdr:cxnSp macro="">
      <xdr:nvCxnSpPr>
        <xdr:cNvPr id="358" name="直線コネクタ 357">
          <a:extLst>
            <a:ext uri="{FF2B5EF4-FFF2-40B4-BE49-F238E27FC236}">
              <a16:creationId xmlns:a16="http://schemas.microsoft.com/office/drawing/2014/main" id="{BE8B9912-58C3-4F44-A961-AAC6E9B6A622}"/>
            </a:ext>
          </a:extLst>
        </xdr:cNvPr>
        <xdr:cNvCxnSpPr/>
      </xdr:nvCxnSpPr>
      <xdr:spPr>
        <a:xfrm flipV="1">
          <a:off x="21323300" y="14359889"/>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32732</xdr:rowOff>
    </xdr:from>
    <xdr:ext cx="469744" cy="259045"/>
    <xdr:sp macro="" textlink="">
      <xdr:nvSpPr>
        <xdr:cNvPr id="359" name="n_1mainValue【消防施設】&#10;一人当たり面積">
          <a:extLst>
            <a:ext uri="{FF2B5EF4-FFF2-40B4-BE49-F238E27FC236}">
              <a16:creationId xmlns:a16="http://schemas.microsoft.com/office/drawing/2014/main" id="{B90CB14F-43F4-45B3-9BE1-55463AD7C8EF}"/>
            </a:ext>
          </a:extLst>
        </xdr:cNvPr>
        <xdr:cNvSpPr txBox="1"/>
      </xdr:nvSpPr>
      <xdr:spPr>
        <a:xfrm>
          <a:off x="21075727" y="1409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0" name="正方形/長方形 359">
          <a:extLst>
            <a:ext uri="{FF2B5EF4-FFF2-40B4-BE49-F238E27FC236}">
              <a16:creationId xmlns:a16="http://schemas.microsoft.com/office/drawing/2014/main" id="{D165A05E-095C-47F2-B10A-4FFDA5554F2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1" name="正方形/長方形 360">
          <a:extLst>
            <a:ext uri="{FF2B5EF4-FFF2-40B4-BE49-F238E27FC236}">
              <a16:creationId xmlns:a16="http://schemas.microsoft.com/office/drawing/2014/main" id="{A8CB5262-D077-47CD-9AF7-AE11CE5C4B1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2" name="正方形/長方形 361">
          <a:extLst>
            <a:ext uri="{FF2B5EF4-FFF2-40B4-BE49-F238E27FC236}">
              <a16:creationId xmlns:a16="http://schemas.microsoft.com/office/drawing/2014/main" id="{424BDF4D-CA1B-4BC0-B588-C0569E2992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3" name="正方形/長方形 362">
          <a:extLst>
            <a:ext uri="{FF2B5EF4-FFF2-40B4-BE49-F238E27FC236}">
              <a16:creationId xmlns:a16="http://schemas.microsoft.com/office/drawing/2014/main" id="{829CD202-82D2-4137-9F4C-4D5B89D6D30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4" name="正方形/長方形 363">
          <a:extLst>
            <a:ext uri="{FF2B5EF4-FFF2-40B4-BE49-F238E27FC236}">
              <a16:creationId xmlns:a16="http://schemas.microsoft.com/office/drawing/2014/main" id="{3410A1A3-72E5-49CB-93E1-FD6ECCAD432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5" name="正方形/長方形 364">
          <a:extLst>
            <a:ext uri="{FF2B5EF4-FFF2-40B4-BE49-F238E27FC236}">
              <a16:creationId xmlns:a16="http://schemas.microsoft.com/office/drawing/2014/main" id="{7613D762-E72B-4D94-8610-0EC54AEF078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6" name="正方形/長方形 365">
          <a:extLst>
            <a:ext uri="{FF2B5EF4-FFF2-40B4-BE49-F238E27FC236}">
              <a16:creationId xmlns:a16="http://schemas.microsoft.com/office/drawing/2014/main" id="{187359FB-E584-44A1-87D8-D6ABF2D29C8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正方形/長方形 366">
          <a:extLst>
            <a:ext uri="{FF2B5EF4-FFF2-40B4-BE49-F238E27FC236}">
              <a16:creationId xmlns:a16="http://schemas.microsoft.com/office/drawing/2014/main" id="{A21F0FDB-D8CB-4005-9F2D-24BA2FDCD89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4D917BF8-1B8E-4940-8ED4-AB214E3CDF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9" name="直線コネクタ 368">
          <a:extLst>
            <a:ext uri="{FF2B5EF4-FFF2-40B4-BE49-F238E27FC236}">
              <a16:creationId xmlns:a16="http://schemas.microsoft.com/office/drawing/2014/main" id="{E97C77BD-915F-4566-AC2B-5D1BEDC130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0" name="直線コネクタ 369">
          <a:extLst>
            <a:ext uri="{FF2B5EF4-FFF2-40B4-BE49-F238E27FC236}">
              <a16:creationId xmlns:a16="http://schemas.microsoft.com/office/drawing/2014/main" id="{A10BF8DD-8349-4084-BE36-B414C761238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1" name="テキスト ボックス 370">
          <a:extLst>
            <a:ext uri="{FF2B5EF4-FFF2-40B4-BE49-F238E27FC236}">
              <a16:creationId xmlns:a16="http://schemas.microsoft.com/office/drawing/2014/main" id="{0FCD8EC0-1025-40F7-957D-5E4C82EE7FF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2" name="直線コネクタ 371">
          <a:extLst>
            <a:ext uri="{FF2B5EF4-FFF2-40B4-BE49-F238E27FC236}">
              <a16:creationId xmlns:a16="http://schemas.microsoft.com/office/drawing/2014/main" id="{EEE6AB2E-BF00-408F-93B6-DEE828624DF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AE7C5DDB-2A23-4B79-B0FA-1B2AF15F4B8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4" name="直線コネクタ 373">
          <a:extLst>
            <a:ext uri="{FF2B5EF4-FFF2-40B4-BE49-F238E27FC236}">
              <a16:creationId xmlns:a16="http://schemas.microsoft.com/office/drawing/2014/main" id="{3CB3FFDD-9663-465A-8523-35B7115B6B5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3DA4F6BD-B5E4-4C26-9862-E9DCCAD5111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6" name="直線コネクタ 375">
          <a:extLst>
            <a:ext uri="{FF2B5EF4-FFF2-40B4-BE49-F238E27FC236}">
              <a16:creationId xmlns:a16="http://schemas.microsoft.com/office/drawing/2014/main" id="{CCB01777-A728-4E69-86AB-A026C9C9BC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49A119C8-7659-48C3-A743-6C182C69686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8" name="直線コネクタ 377">
          <a:extLst>
            <a:ext uri="{FF2B5EF4-FFF2-40B4-BE49-F238E27FC236}">
              <a16:creationId xmlns:a16="http://schemas.microsoft.com/office/drawing/2014/main" id="{880DAF39-B7A5-4EB0-8EA5-15A95B6E124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E6B16294-D58F-41AC-A714-3A98212A2FA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0" name="直線コネクタ 379">
          <a:extLst>
            <a:ext uri="{FF2B5EF4-FFF2-40B4-BE49-F238E27FC236}">
              <a16:creationId xmlns:a16="http://schemas.microsoft.com/office/drawing/2014/main" id="{14C0D9E9-A4A4-4219-86CA-E02EF9930C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1" name="テキスト ボックス 380">
          <a:extLst>
            <a:ext uri="{FF2B5EF4-FFF2-40B4-BE49-F238E27FC236}">
              <a16:creationId xmlns:a16="http://schemas.microsoft.com/office/drawing/2014/main" id="{B1D3DB90-3D2D-4C4E-B44B-357F81AEE76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2" name="直線コネクタ 381">
          <a:extLst>
            <a:ext uri="{FF2B5EF4-FFF2-40B4-BE49-F238E27FC236}">
              <a16:creationId xmlns:a16="http://schemas.microsoft.com/office/drawing/2014/main" id="{CE4342F6-E11C-4642-90F9-A2C97355BD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3" name="テキスト ボックス 382">
          <a:extLst>
            <a:ext uri="{FF2B5EF4-FFF2-40B4-BE49-F238E27FC236}">
              <a16:creationId xmlns:a16="http://schemas.microsoft.com/office/drawing/2014/main" id="{99FF8A85-AB08-48D8-829B-A9D2D8674BB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4" name="【庁舎】&#10;有形固定資産減価償却率グラフ枠">
          <a:extLst>
            <a:ext uri="{FF2B5EF4-FFF2-40B4-BE49-F238E27FC236}">
              <a16:creationId xmlns:a16="http://schemas.microsoft.com/office/drawing/2014/main" id="{FDB3D51D-09C0-493B-8BE6-B43406E6E5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385" name="直線コネクタ 384">
          <a:extLst>
            <a:ext uri="{FF2B5EF4-FFF2-40B4-BE49-F238E27FC236}">
              <a16:creationId xmlns:a16="http://schemas.microsoft.com/office/drawing/2014/main" id="{8DE3A480-755A-4BC7-B766-66FF7DC70F0A}"/>
            </a:ext>
          </a:extLst>
        </xdr:cNvPr>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386" name="【庁舎】&#10;有形固定資産減価償却率最小値テキスト">
          <a:extLst>
            <a:ext uri="{FF2B5EF4-FFF2-40B4-BE49-F238E27FC236}">
              <a16:creationId xmlns:a16="http://schemas.microsoft.com/office/drawing/2014/main" id="{3DBBE7D7-E435-4C95-9FA8-D31661EB6405}"/>
            </a:ext>
          </a:extLst>
        </xdr:cNvPr>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387" name="直線コネクタ 386">
          <a:extLst>
            <a:ext uri="{FF2B5EF4-FFF2-40B4-BE49-F238E27FC236}">
              <a16:creationId xmlns:a16="http://schemas.microsoft.com/office/drawing/2014/main" id="{FF693A75-9620-4609-B6BA-2A49469D4207}"/>
            </a:ext>
          </a:extLst>
        </xdr:cNvPr>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88" name="【庁舎】&#10;有形固定資産減価償却率最大値テキスト">
          <a:extLst>
            <a:ext uri="{FF2B5EF4-FFF2-40B4-BE49-F238E27FC236}">
              <a16:creationId xmlns:a16="http://schemas.microsoft.com/office/drawing/2014/main" id="{6E6F4F38-3E9D-4307-B956-81656697982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89" name="直線コネクタ 388">
          <a:extLst>
            <a:ext uri="{FF2B5EF4-FFF2-40B4-BE49-F238E27FC236}">
              <a16:creationId xmlns:a16="http://schemas.microsoft.com/office/drawing/2014/main" id="{7E120C97-9F2C-4793-91CD-A2F102365CA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390" name="【庁舎】&#10;有形固定資産減価償却率平均値テキスト">
          <a:extLst>
            <a:ext uri="{FF2B5EF4-FFF2-40B4-BE49-F238E27FC236}">
              <a16:creationId xmlns:a16="http://schemas.microsoft.com/office/drawing/2014/main" id="{45089A3C-2E10-4AD6-A26C-8E79359113FB}"/>
            </a:ext>
          </a:extLst>
        </xdr:cNvPr>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391" name="フローチャート: 判断 390">
          <a:extLst>
            <a:ext uri="{FF2B5EF4-FFF2-40B4-BE49-F238E27FC236}">
              <a16:creationId xmlns:a16="http://schemas.microsoft.com/office/drawing/2014/main" id="{311C2895-4E75-4054-A345-43AE2FDBD109}"/>
            </a:ext>
          </a:extLst>
        </xdr:cNvPr>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392" name="フローチャート: 判断 391">
          <a:extLst>
            <a:ext uri="{FF2B5EF4-FFF2-40B4-BE49-F238E27FC236}">
              <a16:creationId xmlns:a16="http://schemas.microsoft.com/office/drawing/2014/main" id="{7E7EC97C-B70E-4415-BDE0-CCA00104B2C8}"/>
            </a:ext>
          </a:extLst>
        </xdr:cNvPr>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393" name="n_1aveValue【庁舎】&#10;有形固定資産減価償却率">
          <a:extLst>
            <a:ext uri="{FF2B5EF4-FFF2-40B4-BE49-F238E27FC236}">
              <a16:creationId xmlns:a16="http://schemas.microsoft.com/office/drawing/2014/main" id="{EF1EE370-D304-444B-8CD5-DD96F31B537B}"/>
            </a:ext>
          </a:extLst>
        </xdr:cNvPr>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69487</xdr:rowOff>
    </xdr:from>
    <xdr:to>
      <xdr:col>76</xdr:col>
      <xdr:colOff>165100</xdr:colOff>
      <xdr:row>103</xdr:row>
      <xdr:rowOff>171087</xdr:rowOff>
    </xdr:to>
    <xdr:sp macro="" textlink="">
      <xdr:nvSpPr>
        <xdr:cNvPr id="394" name="フローチャート: 判断 393">
          <a:extLst>
            <a:ext uri="{FF2B5EF4-FFF2-40B4-BE49-F238E27FC236}">
              <a16:creationId xmlns:a16="http://schemas.microsoft.com/office/drawing/2014/main" id="{96EFF343-B183-4514-9C51-C812D65F95FA}"/>
            </a:ext>
          </a:extLst>
        </xdr:cNvPr>
        <xdr:cNvSpPr/>
      </xdr:nvSpPr>
      <xdr:spPr>
        <a:xfrm>
          <a:off x="14541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16164</xdr:rowOff>
    </xdr:from>
    <xdr:ext cx="405111" cy="259045"/>
    <xdr:sp macro="" textlink="">
      <xdr:nvSpPr>
        <xdr:cNvPr id="395" name="n_2aveValue【庁舎】&#10;有形固定資産減価償却率">
          <a:extLst>
            <a:ext uri="{FF2B5EF4-FFF2-40B4-BE49-F238E27FC236}">
              <a16:creationId xmlns:a16="http://schemas.microsoft.com/office/drawing/2014/main" id="{C38394BF-BA6D-4A00-B122-A81C82394046}"/>
            </a:ext>
          </a:extLst>
        </xdr:cNvPr>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279FDA13-44DA-4B66-92CE-AAD0E1CB62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A744756F-463B-47F8-A114-C1D8140A24F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70E2736-B5BE-40D1-B92A-FDA979C429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CD6EDF59-E9EE-44C4-9469-50C676B416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99C87FD8-BBAB-46A3-9874-877A1B4D00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58057</xdr:rowOff>
    </xdr:from>
    <xdr:to>
      <xdr:col>85</xdr:col>
      <xdr:colOff>177800</xdr:colOff>
      <xdr:row>102</xdr:row>
      <xdr:rowOff>159657</xdr:rowOff>
    </xdr:to>
    <xdr:sp macro="" textlink="">
      <xdr:nvSpPr>
        <xdr:cNvPr id="401" name="楕円 400">
          <a:extLst>
            <a:ext uri="{FF2B5EF4-FFF2-40B4-BE49-F238E27FC236}">
              <a16:creationId xmlns:a16="http://schemas.microsoft.com/office/drawing/2014/main" id="{4B3A3981-B55B-43D3-B6E8-04F9815235C0}"/>
            </a:ext>
          </a:extLst>
        </xdr:cNvPr>
        <xdr:cNvSpPr/>
      </xdr:nvSpPr>
      <xdr:spPr>
        <a:xfrm>
          <a:off x="16268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80934</xdr:rowOff>
    </xdr:from>
    <xdr:ext cx="405111" cy="259045"/>
    <xdr:sp macro="" textlink="">
      <xdr:nvSpPr>
        <xdr:cNvPr id="402" name="【庁舎】&#10;有形固定資産減価償却率該当値テキスト">
          <a:extLst>
            <a:ext uri="{FF2B5EF4-FFF2-40B4-BE49-F238E27FC236}">
              <a16:creationId xmlns:a16="http://schemas.microsoft.com/office/drawing/2014/main" id="{F766A026-04CA-4A18-89A1-D3B43BD9A730}"/>
            </a:ext>
          </a:extLst>
        </xdr:cNvPr>
        <xdr:cNvSpPr txBox="1"/>
      </xdr:nvSpPr>
      <xdr:spPr>
        <a:xfrm>
          <a:off x="16357600" y="1739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403" name="楕円 402">
          <a:extLst>
            <a:ext uri="{FF2B5EF4-FFF2-40B4-BE49-F238E27FC236}">
              <a16:creationId xmlns:a16="http://schemas.microsoft.com/office/drawing/2014/main" id="{52CCD948-9396-4EF4-8A29-923A206640A2}"/>
            </a:ext>
          </a:extLst>
        </xdr:cNvPr>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108857</xdr:rowOff>
    </xdr:from>
    <xdr:to>
      <xdr:col>85</xdr:col>
      <xdr:colOff>127000</xdr:colOff>
      <xdr:row>102</xdr:row>
      <xdr:rowOff>144780</xdr:rowOff>
    </xdr:to>
    <xdr:cxnSp macro="">
      <xdr:nvCxnSpPr>
        <xdr:cNvPr id="404" name="直線コネクタ 403">
          <a:extLst>
            <a:ext uri="{FF2B5EF4-FFF2-40B4-BE49-F238E27FC236}">
              <a16:creationId xmlns:a16="http://schemas.microsoft.com/office/drawing/2014/main" id="{4FBFB392-D79E-469E-A47F-0162C92F7B45}"/>
            </a:ext>
          </a:extLst>
        </xdr:cNvPr>
        <xdr:cNvCxnSpPr/>
      </xdr:nvCxnSpPr>
      <xdr:spPr>
        <a:xfrm flipV="1">
          <a:off x="15481300" y="175967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40657</xdr:rowOff>
    </xdr:from>
    <xdr:ext cx="405111" cy="259045"/>
    <xdr:sp macro="" textlink="">
      <xdr:nvSpPr>
        <xdr:cNvPr id="405" name="n_1mainValue【庁舎】&#10;有形固定資産減価償却率">
          <a:extLst>
            <a:ext uri="{FF2B5EF4-FFF2-40B4-BE49-F238E27FC236}">
              <a16:creationId xmlns:a16="http://schemas.microsoft.com/office/drawing/2014/main" id="{DDA5A9B1-24E4-4FD1-888A-5457A930CF8D}"/>
            </a:ext>
          </a:extLst>
        </xdr:cNvPr>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6" name="正方形/長方形 405">
          <a:extLst>
            <a:ext uri="{FF2B5EF4-FFF2-40B4-BE49-F238E27FC236}">
              <a16:creationId xmlns:a16="http://schemas.microsoft.com/office/drawing/2014/main" id="{09FD3FEF-7558-4062-B3B5-890F92EDC3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7" name="正方形/長方形 406">
          <a:extLst>
            <a:ext uri="{FF2B5EF4-FFF2-40B4-BE49-F238E27FC236}">
              <a16:creationId xmlns:a16="http://schemas.microsoft.com/office/drawing/2014/main" id="{07F9ECFB-CD71-480C-BE2B-910766C123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8" name="正方形/長方形 407">
          <a:extLst>
            <a:ext uri="{FF2B5EF4-FFF2-40B4-BE49-F238E27FC236}">
              <a16:creationId xmlns:a16="http://schemas.microsoft.com/office/drawing/2014/main" id="{52BF49B3-9965-47E4-80F2-52E7E1A6AB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9" name="正方形/長方形 408">
          <a:extLst>
            <a:ext uri="{FF2B5EF4-FFF2-40B4-BE49-F238E27FC236}">
              <a16:creationId xmlns:a16="http://schemas.microsoft.com/office/drawing/2014/main" id="{AD4EE272-FFF7-4AA7-A807-478FE90E0F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0" name="正方形/長方形 409">
          <a:extLst>
            <a:ext uri="{FF2B5EF4-FFF2-40B4-BE49-F238E27FC236}">
              <a16:creationId xmlns:a16="http://schemas.microsoft.com/office/drawing/2014/main" id="{5E009DEF-7E72-497E-8399-D5D3F8BD4E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1" name="正方形/長方形 410">
          <a:extLst>
            <a:ext uri="{FF2B5EF4-FFF2-40B4-BE49-F238E27FC236}">
              <a16:creationId xmlns:a16="http://schemas.microsoft.com/office/drawing/2014/main" id="{1CD29983-9754-419A-97C0-179D4B28E4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2" name="正方形/長方形 411">
          <a:extLst>
            <a:ext uri="{FF2B5EF4-FFF2-40B4-BE49-F238E27FC236}">
              <a16:creationId xmlns:a16="http://schemas.microsoft.com/office/drawing/2014/main" id="{FB599B3C-DE74-40A3-8EB2-7BF7A30B2E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3" name="正方形/長方形 412">
          <a:extLst>
            <a:ext uri="{FF2B5EF4-FFF2-40B4-BE49-F238E27FC236}">
              <a16:creationId xmlns:a16="http://schemas.microsoft.com/office/drawing/2014/main" id="{DDA77C15-BC61-42AA-915E-17CECF1058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C33C7DEE-16D4-4822-9E1A-5E1B92ADB8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5" name="直線コネクタ 414">
          <a:extLst>
            <a:ext uri="{FF2B5EF4-FFF2-40B4-BE49-F238E27FC236}">
              <a16:creationId xmlns:a16="http://schemas.microsoft.com/office/drawing/2014/main" id="{8EBC0E78-8E36-4925-B8D6-C9117867E86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6" name="直線コネクタ 415">
          <a:extLst>
            <a:ext uri="{FF2B5EF4-FFF2-40B4-BE49-F238E27FC236}">
              <a16:creationId xmlns:a16="http://schemas.microsoft.com/office/drawing/2014/main" id="{957D1C93-9060-4BF3-BE71-2A71680413E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7" name="テキスト ボックス 416">
          <a:extLst>
            <a:ext uri="{FF2B5EF4-FFF2-40B4-BE49-F238E27FC236}">
              <a16:creationId xmlns:a16="http://schemas.microsoft.com/office/drawing/2014/main" id="{8CF4C9E5-B668-420E-9B5F-527CAC035D2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8" name="直線コネクタ 417">
          <a:extLst>
            <a:ext uri="{FF2B5EF4-FFF2-40B4-BE49-F238E27FC236}">
              <a16:creationId xmlns:a16="http://schemas.microsoft.com/office/drawing/2014/main" id="{742F2DEE-77A6-42C5-A686-35D8866D040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9" name="テキスト ボックス 418">
          <a:extLst>
            <a:ext uri="{FF2B5EF4-FFF2-40B4-BE49-F238E27FC236}">
              <a16:creationId xmlns:a16="http://schemas.microsoft.com/office/drawing/2014/main" id="{B80D6468-DA76-49FA-96BE-D1FE4362E8E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0" name="直線コネクタ 419">
          <a:extLst>
            <a:ext uri="{FF2B5EF4-FFF2-40B4-BE49-F238E27FC236}">
              <a16:creationId xmlns:a16="http://schemas.microsoft.com/office/drawing/2014/main" id="{4E25D1E6-205E-4799-AC88-212A521103A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21" name="テキスト ボックス 420">
          <a:extLst>
            <a:ext uri="{FF2B5EF4-FFF2-40B4-BE49-F238E27FC236}">
              <a16:creationId xmlns:a16="http://schemas.microsoft.com/office/drawing/2014/main" id="{715F8364-A4AB-467A-916D-10C8BCCB6F9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2" name="直線コネクタ 421">
          <a:extLst>
            <a:ext uri="{FF2B5EF4-FFF2-40B4-BE49-F238E27FC236}">
              <a16:creationId xmlns:a16="http://schemas.microsoft.com/office/drawing/2014/main" id="{2C1B6A3E-79A3-4BD3-AE2F-CC04B0BBA38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23" name="テキスト ボックス 422">
          <a:extLst>
            <a:ext uri="{FF2B5EF4-FFF2-40B4-BE49-F238E27FC236}">
              <a16:creationId xmlns:a16="http://schemas.microsoft.com/office/drawing/2014/main" id="{93C9619F-4C20-42E4-B57F-8A5C4415257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4" name="直線コネクタ 423">
          <a:extLst>
            <a:ext uri="{FF2B5EF4-FFF2-40B4-BE49-F238E27FC236}">
              <a16:creationId xmlns:a16="http://schemas.microsoft.com/office/drawing/2014/main" id="{D4729E27-98A1-4B02-A908-87B5B34BC2A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5" name="テキスト ボックス 424">
          <a:extLst>
            <a:ext uri="{FF2B5EF4-FFF2-40B4-BE49-F238E27FC236}">
              <a16:creationId xmlns:a16="http://schemas.microsoft.com/office/drawing/2014/main" id="{BD52BC77-FE36-434B-9E58-8211B6B4A30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6" name="直線コネクタ 425">
          <a:extLst>
            <a:ext uri="{FF2B5EF4-FFF2-40B4-BE49-F238E27FC236}">
              <a16:creationId xmlns:a16="http://schemas.microsoft.com/office/drawing/2014/main" id="{C49B234A-7441-4008-998D-8ABCF1CDB1B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7" name="テキスト ボックス 426">
          <a:extLst>
            <a:ext uri="{FF2B5EF4-FFF2-40B4-BE49-F238E27FC236}">
              <a16:creationId xmlns:a16="http://schemas.microsoft.com/office/drawing/2014/main" id="{F536F248-19A8-476F-8D8D-5387A06035B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8" name="【庁舎】&#10;一人当たり面積グラフ枠">
          <a:extLst>
            <a:ext uri="{FF2B5EF4-FFF2-40B4-BE49-F238E27FC236}">
              <a16:creationId xmlns:a16="http://schemas.microsoft.com/office/drawing/2014/main" id="{B2CF4C96-9A2B-4783-A2F9-B99939501E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29" name="直線コネクタ 428">
          <a:extLst>
            <a:ext uri="{FF2B5EF4-FFF2-40B4-BE49-F238E27FC236}">
              <a16:creationId xmlns:a16="http://schemas.microsoft.com/office/drawing/2014/main" id="{095939DB-FCB0-469A-AFEF-9BD3B99D20E6}"/>
            </a:ext>
          </a:extLst>
        </xdr:cNvPr>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30" name="【庁舎】&#10;一人当たり面積最小値テキスト">
          <a:extLst>
            <a:ext uri="{FF2B5EF4-FFF2-40B4-BE49-F238E27FC236}">
              <a16:creationId xmlns:a16="http://schemas.microsoft.com/office/drawing/2014/main" id="{514007DB-92FD-4051-B490-6D431C2D43B7}"/>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31" name="直線コネクタ 430">
          <a:extLst>
            <a:ext uri="{FF2B5EF4-FFF2-40B4-BE49-F238E27FC236}">
              <a16:creationId xmlns:a16="http://schemas.microsoft.com/office/drawing/2014/main" id="{34FC4973-735C-487D-A04E-F535E3E29226}"/>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32" name="【庁舎】&#10;一人当たり面積最大値テキスト">
          <a:extLst>
            <a:ext uri="{FF2B5EF4-FFF2-40B4-BE49-F238E27FC236}">
              <a16:creationId xmlns:a16="http://schemas.microsoft.com/office/drawing/2014/main" id="{A0EEFB52-18FE-402D-95BE-093379A8B210}"/>
            </a:ext>
          </a:extLst>
        </xdr:cNvPr>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33" name="直線コネクタ 432">
          <a:extLst>
            <a:ext uri="{FF2B5EF4-FFF2-40B4-BE49-F238E27FC236}">
              <a16:creationId xmlns:a16="http://schemas.microsoft.com/office/drawing/2014/main" id="{0760B9E6-B062-412D-B648-4BEF2706BA4E}"/>
            </a:ext>
          </a:extLst>
        </xdr:cNvPr>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34" name="【庁舎】&#10;一人当たり面積平均値テキスト">
          <a:extLst>
            <a:ext uri="{FF2B5EF4-FFF2-40B4-BE49-F238E27FC236}">
              <a16:creationId xmlns:a16="http://schemas.microsoft.com/office/drawing/2014/main" id="{ECD5C856-1533-434F-9D68-9A8C9FD76AF7}"/>
            </a:ext>
          </a:extLst>
        </xdr:cNvPr>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35" name="フローチャート: 判断 434">
          <a:extLst>
            <a:ext uri="{FF2B5EF4-FFF2-40B4-BE49-F238E27FC236}">
              <a16:creationId xmlns:a16="http://schemas.microsoft.com/office/drawing/2014/main" id="{756EAEE1-A3E2-4F9B-83D3-F87581A72E25}"/>
            </a:ext>
          </a:extLst>
        </xdr:cNvPr>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36" name="フローチャート: 判断 435">
          <a:extLst>
            <a:ext uri="{FF2B5EF4-FFF2-40B4-BE49-F238E27FC236}">
              <a16:creationId xmlns:a16="http://schemas.microsoft.com/office/drawing/2014/main" id="{92F1D0F3-9055-4390-866E-7AF2A04B584D}"/>
            </a:ext>
          </a:extLst>
        </xdr:cNvPr>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437" name="n_1aveValue【庁舎】&#10;一人当たり面積">
          <a:extLst>
            <a:ext uri="{FF2B5EF4-FFF2-40B4-BE49-F238E27FC236}">
              <a16:creationId xmlns:a16="http://schemas.microsoft.com/office/drawing/2014/main" id="{22A93F49-D01C-4A90-91E5-03A502FE1E72}"/>
            </a:ext>
          </a:extLst>
        </xdr:cNvPr>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150368</xdr:rowOff>
    </xdr:from>
    <xdr:to>
      <xdr:col>107</xdr:col>
      <xdr:colOff>101600</xdr:colOff>
      <xdr:row>108</xdr:row>
      <xdr:rowOff>80518</xdr:rowOff>
    </xdr:to>
    <xdr:sp macro="" textlink="">
      <xdr:nvSpPr>
        <xdr:cNvPr id="438" name="フローチャート: 判断 437">
          <a:extLst>
            <a:ext uri="{FF2B5EF4-FFF2-40B4-BE49-F238E27FC236}">
              <a16:creationId xmlns:a16="http://schemas.microsoft.com/office/drawing/2014/main" id="{25AFF7E1-C429-45ED-9E71-75495CB58AB7}"/>
            </a:ext>
          </a:extLst>
        </xdr:cNvPr>
        <xdr:cNvSpPr/>
      </xdr:nvSpPr>
      <xdr:spPr>
        <a:xfrm>
          <a:off x="20383500" y="184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97045</xdr:rowOff>
    </xdr:from>
    <xdr:ext cx="469744" cy="259045"/>
    <xdr:sp macro="" textlink="">
      <xdr:nvSpPr>
        <xdr:cNvPr id="439" name="n_2aveValue【庁舎】&#10;一人当たり面積">
          <a:extLst>
            <a:ext uri="{FF2B5EF4-FFF2-40B4-BE49-F238E27FC236}">
              <a16:creationId xmlns:a16="http://schemas.microsoft.com/office/drawing/2014/main" id="{D0A196E8-A0A5-4AB5-8437-B9C649886850}"/>
            </a:ext>
          </a:extLst>
        </xdr:cNvPr>
        <xdr:cNvSpPr txBox="1"/>
      </xdr:nvSpPr>
      <xdr:spPr>
        <a:xfrm>
          <a:off x="20199427" y="182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E862C227-2DB4-494C-90FB-6D9B095CD00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9FE59093-9AE5-4EC9-8BFD-BACA80A7263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E02C265B-BFED-4AAC-97FE-6958D3F089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C30AB657-66CF-4764-96CA-7DC2A207E9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9C214711-39ED-41BE-B7A8-34441D53B0A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154939</xdr:rowOff>
    </xdr:from>
    <xdr:to>
      <xdr:col>116</xdr:col>
      <xdr:colOff>114300</xdr:colOff>
      <xdr:row>108</xdr:row>
      <xdr:rowOff>85089</xdr:rowOff>
    </xdr:to>
    <xdr:sp macro="" textlink="">
      <xdr:nvSpPr>
        <xdr:cNvPr id="445" name="楕円 444">
          <a:extLst>
            <a:ext uri="{FF2B5EF4-FFF2-40B4-BE49-F238E27FC236}">
              <a16:creationId xmlns:a16="http://schemas.microsoft.com/office/drawing/2014/main" id="{10891236-373F-4058-BC3C-C46EDEF1CABC}"/>
            </a:ext>
          </a:extLst>
        </xdr:cNvPr>
        <xdr:cNvSpPr/>
      </xdr:nvSpPr>
      <xdr:spPr>
        <a:xfrm>
          <a:off x="22110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114316</xdr:rowOff>
    </xdr:from>
    <xdr:ext cx="469744" cy="259045"/>
    <xdr:sp macro="" textlink="">
      <xdr:nvSpPr>
        <xdr:cNvPr id="446" name="【庁舎】&#10;一人当たり面積該当値テキスト">
          <a:extLst>
            <a:ext uri="{FF2B5EF4-FFF2-40B4-BE49-F238E27FC236}">
              <a16:creationId xmlns:a16="http://schemas.microsoft.com/office/drawing/2014/main" id="{EA7AC838-9C1D-418E-A4A6-85519350E842}"/>
            </a:ext>
          </a:extLst>
        </xdr:cNvPr>
        <xdr:cNvSpPr txBox="1"/>
      </xdr:nvSpPr>
      <xdr:spPr>
        <a:xfrm>
          <a:off x="221996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156654</xdr:rowOff>
    </xdr:from>
    <xdr:to>
      <xdr:col>112</xdr:col>
      <xdr:colOff>38100</xdr:colOff>
      <xdr:row>108</xdr:row>
      <xdr:rowOff>86804</xdr:rowOff>
    </xdr:to>
    <xdr:sp macro="" textlink="">
      <xdr:nvSpPr>
        <xdr:cNvPr id="447" name="楕円 446">
          <a:extLst>
            <a:ext uri="{FF2B5EF4-FFF2-40B4-BE49-F238E27FC236}">
              <a16:creationId xmlns:a16="http://schemas.microsoft.com/office/drawing/2014/main" id="{21E7294D-70D1-4A26-8CE5-DCDCB61CE372}"/>
            </a:ext>
          </a:extLst>
        </xdr:cNvPr>
        <xdr:cNvSpPr/>
      </xdr:nvSpPr>
      <xdr:spPr>
        <a:xfrm>
          <a:off x="21272500" y="185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34289</xdr:rowOff>
    </xdr:from>
    <xdr:to>
      <xdr:col>116</xdr:col>
      <xdr:colOff>63500</xdr:colOff>
      <xdr:row>108</xdr:row>
      <xdr:rowOff>36004</xdr:rowOff>
    </xdr:to>
    <xdr:cxnSp macro="">
      <xdr:nvCxnSpPr>
        <xdr:cNvPr id="448" name="直線コネクタ 447">
          <a:extLst>
            <a:ext uri="{FF2B5EF4-FFF2-40B4-BE49-F238E27FC236}">
              <a16:creationId xmlns:a16="http://schemas.microsoft.com/office/drawing/2014/main" id="{EE555A59-9893-455E-8E92-4B3576EF001B}"/>
            </a:ext>
          </a:extLst>
        </xdr:cNvPr>
        <xdr:cNvCxnSpPr/>
      </xdr:nvCxnSpPr>
      <xdr:spPr>
        <a:xfrm flipV="1">
          <a:off x="21323300" y="1855088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103331</xdr:rowOff>
    </xdr:from>
    <xdr:ext cx="469744" cy="259045"/>
    <xdr:sp macro="" textlink="">
      <xdr:nvSpPr>
        <xdr:cNvPr id="449" name="n_1mainValue【庁舎】&#10;一人当たり面積">
          <a:extLst>
            <a:ext uri="{FF2B5EF4-FFF2-40B4-BE49-F238E27FC236}">
              <a16:creationId xmlns:a16="http://schemas.microsoft.com/office/drawing/2014/main" id="{5B3215B7-A47D-4CD9-9713-87C8D7E5178A}"/>
            </a:ext>
          </a:extLst>
        </xdr:cNvPr>
        <xdr:cNvSpPr txBox="1"/>
      </xdr:nvSpPr>
      <xdr:spPr>
        <a:xfrm>
          <a:off x="21075727" y="1827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0" name="正方形/長方形 449">
          <a:extLst>
            <a:ext uri="{FF2B5EF4-FFF2-40B4-BE49-F238E27FC236}">
              <a16:creationId xmlns:a16="http://schemas.microsoft.com/office/drawing/2014/main" id="{369814B1-3594-4159-BFB2-CB4F2E6745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1" name="正方形/長方形 450">
          <a:extLst>
            <a:ext uri="{FF2B5EF4-FFF2-40B4-BE49-F238E27FC236}">
              <a16:creationId xmlns:a16="http://schemas.microsoft.com/office/drawing/2014/main" id="{7919AC1B-6CDE-42B3-A940-76FC6755F0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2" name="テキスト ボックス 451">
          <a:extLst>
            <a:ext uri="{FF2B5EF4-FFF2-40B4-BE49-F238E27FC236}">
              <a16:creationId xmlns:a16="http://schemas.microsoft.com/office/drawing/2014/main" id="{4B4CA772-5B6F-4612-97B9-FC7F6B74F0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有形固定資産減価償却率については、ほとんどの施設が類似団体内平均値を上回り老朽化している。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については、小学校の統合により使用が減少していることから、老朽化対策は進んでいない。保険センターや庁舎については、有形固定資産減価償却率が高くなっているが、必要な修繕は施しており使用に関しては問題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消防施設については、施設が多いため、改修計画どおりに順次建て替えや改修を進めている。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施設全般的に老朽化が進んでいるが、必要なインフラや施設を整備するため、公共施設等総合管理計画に基づき、集約化や複合化、長寿命化、除却等について適切に進めていく。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5,822
5,794
299.61
4,975,997
4,793,917
131,171
3,050,004
5,133,007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昨年度と数値に変わりはないが、人口減少や高齢化に伴う村税等自主財源の伸び悩みによって、全国平均及び県内平均よりも下回っている。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また、厳しい財政状況を踏まえ、事業の見直しや消耗品の一元管理などを行い財政基盤の安定化を図る。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昨年度と比較すると、一時的に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ながら、地方債残高の増加に伴う起債償還や下水道会計への繰出金など、経常経費の増加が見込まれるため、引き続き、事務事業の優先度と必要性に応じた事業の見直しを行い、経常経費の削減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40429</xdr:rowOff>
    </xdr:from>
    <xdr:to>
      <xdr:col>23</xdr:col>
      <xdr:colOff>133350</xdr:colOff>
      <xdr:row>62</xdr:row>
      <xdr:rowOff>52494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703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62</xdr:row>
      <xdr:rowOff>52494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0892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135467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089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62458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61</xdr:row>
      <xdr:rowOff>135467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1750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133156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9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94632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地域コミュニティや集落が川沿いに点在していることなどから、公共施設が比較的多くあり、類似団体に比べ高い水準になっている。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また、常備消防運営、ごみ処理、し尿処理などの業務を近隣市に委託しているので、決算額が大きくなっている。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80713</xdr:rowOff>
    </xdr:from>
    <xdr:to>
      <xdr:col>23</xdr:col>
      <xdr:colOff>133350</xdr:colOff>
      <xdr:row>84</xdr:row>
      <xdr:rowOff>155880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82513"/>
          <a:ext cx="838200" cy="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27079</xdr:rowOff>
    </xdr:from>
    <xdr:to>
      <xdr:col>19</xdr:col>
      <xdr:colOff>133350</xdr:colOff>
      <xdr:row>84</xdr:row>
      <xdr:rowOff>80713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428879"/>
          <a:ext cx="8890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18906</xdr:rowOff>
    </xdr:from>
    <xdr:to>
      <xdr:col>15</xdr:col>
      <xdr:colOff>82550</xdr:colOff>
      <xdr:row>84</xdr:row>
      <xdr:rowOff>27079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420706"/>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113564</xdr:rowOff>
    </xdr:from>
    <xdr:to>
      <xdr:col>11</xdr:col>
      <xdr:colOff>31750</xdr:colOff>
      <xdr:row>84</xdr:row>
      <xdr:rowOff>18906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343914"/>
          <a:ext cx="889000" cy="7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105080</xdr:rowOff>
    </xdr:from>
    <xdr:to>
      <xdr:col>23</xdr:col>
      <xdr:colOff>184150</xdr:colOff>
      <xdr:row>85</xdr:row>
      <xdr:rowOff>35230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5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77157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7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29913</xdr:rowOff>
    </xdr:from>
    <xdr:to>
      <xdr:col>19</xdr:col>
      <xdr:colOff>184150</xdr:colOff>
      <xdr:row>84</xdr:row>
      <xdr:rowOff>131513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116290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51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147729</xdr:rowOff>
    </xdr:from>
    <xdr:to>
      <xdr:col>15</xdr:col>
      <xdr:colOff>133350</xdr:colOff>
      <xdr:row>84</xdr:row>
      <xdr:rowOff>77879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62656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6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139556</xdr:rowOff>
    </xdr:from>
    <xdr:to>
      <xdr:col>11</xdr:col>
      <xdr:colOff>82550</xdr:colOff>
      <xdr:row>84</xdr:row>
      <xdr:rowOff>69706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54483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62764</xdr:rowOff>
    </xdr:from>
    <xdr:to>
      <xdr:col>7</xdr:col>
      <xdr:colOff>31750</xdr:colOff>
      <xdr:row>83</xdr:row>
      <xdr:rowOff>164364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149141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7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類似団体や全国と比較しても低い水準となっている。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引き続き、給与の適正化を図る。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51102</xdr:rowOff>
    </xdr:from>
    <xdr:to>
      <xdr:col>81</xdr:col>
      <xdr:colOff>44450</xdr:colOff>
      <xdr:row>81</xdr:row>
      <xdr:rowOff>51102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3938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107648</xdr:rowOff>
    </xdr:from>
    <xdr:to>
      <xdr:col>77</xdr:col>
      <xdr:colOff>44450</xdr:colOff>
      <xdr:row>81</xdr:row>
      <xdr:rowOff>51102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38236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107648</xdr:rowOff>
    </xdr:from>
    <xdr:to>
      <xdr:col>72</xdr:col>
      <xdr:colOff>203200</xdr:colOff>
      <xdr:row>81</xdr:row>
      <xdr:rowOff>62593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38236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62593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8466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43439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302</xdr:rowOff>
    </xdr:from>
    <xdr:to>
      <xdr:col>81</xdr:col>
      <xdr:colOff>95250</xdr:colOff>
      <xdr:row>81</xdr:row>
      <xdr:rowOff>101902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16829</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7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302</xdr:rowOff>
    </xdr:from>
    <xdr:to>
      <xdr:col>77</xdr:col>
      <xdr:colOff>95250</xdr:colOff>
      <xdr:row>81</xdr:row>
      <xdr:rowOff>101902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112079</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56848</xdr:rowOff>
    </xdr:from>
    <xdr:to>
      <xdr:col>73</xdr:col>
      <xdr:colOff>44450</xdr:colOff>
      <xdr:row>80</xdr:row>
      <xdr:rowOff>158448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168625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79829</xdr:rowOff>
    </xdr:from>
    <xdr:to>
      <xdr:col>64</xdr:col>
      <xdr:colOff>152400</xdr:colOff>
      <xdr:row>81</xdr:row>
      <xdr:rowOff>9979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20156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退職者の不補充策を実施し、職員数の削減を行ってきたが、地理的条件により公共施設が多く、類似団体と比べ多くなっている。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定員適正化計画に基づき、事務事業の改善、効率化と合わせ適正な定員管理に努める。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121190</xdr:rowOff>
    </xdr:from>
    <xdr:to>
      <xdr:col>81</xdr:col>
      <xdr:colOff>44450</xdr:colOff>
      <xdr:row>61</xdr:row>
      <xdr:rowOff>135065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79640"/>
          <a:ext cx="8382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98266</xdr:rowOff>
    </xdr:from>
    <xdr:to>
      <xdr:col>77</xdr:col>
      <xdr:colOff>44450</xdr:colOff>
      <xdr:row>61</xdr:row>
      <xdr:rowOff>121190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56716"/>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66294</xdr:rowOff>
    </xdr:from>
    <xdr:to>
      <xdr:col>72</xdr:col>
      <xdr:colOff>203200</xdr:colOff>
      <xdr:row>61</xdr:row>
      <xdr:rowOff>98266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2474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60865</xdr:rowOff>
    </xdr:from>
    <xdr:to>
      <xdr:col>68</xdr:col>
      <xdr:colOff>152400</xdr:colOff>
      <xdr:row>61</xdr:row>
      <xdr:rowOff>66294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1931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56342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70390</xdr:rowOff>
    </xdr:from>
    <xdr:to>
      <xdr:col>77</xdr:col>
      <xdr:colOff>95250</xdr:colOff>
      <xdr:row>62</xdr:row>
      <xdr:rowOff>540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156767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1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47466</xdr:rowOff>
    </xdr:from>
    <xdr:to>
      <xdr:col>73</xdr:col>
      <xdr:colOff>44450</xdr:colOff>
      <xdr:row>61</xdr:row>
      <xdr:rowOff>149066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0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133843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9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15494</xdr:rowOff>
    </xdr:from>
    <xdr:to>
      <xdr:col>68</xdr:col>
      <xdr:colOff>203200</xdr:colOff>
      <xdr:row>61</xdr:row>
      <xdr:rowOff>117094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10065</xdr:rowOff>
    </xdr:from>
    <xdr:to>
      <xdr:col>64</xdr:col>
      <xdr:colOff>152400</xdr:colOff>
      <xdr:row>61</xdr:row>
      <xdr:rowOff>111665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96442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5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昨年度よりも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年度までは公債費が増加し比率も上昇することが見込まれる。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今後は、適切な起債発行により負担軽減を図る。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70455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884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93435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228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117324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263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28925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昨年度よりも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これは、福祉施設建設や圃場整備事業の実施による地方債残高の増加や村上総合病院建設費負担金の債務負担行為を行ったことによって上昇している。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また、財源不足のため財政調整基金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万円を取り崩したことも要因となっている。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今後、適切な村債発行や基金の積立などにより将来負担比率の低下に努める。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59521</xdr:rowOff>
    </xdr:from>
    <xdr:to>
      <xdr:col>81</xdr:col>
      <xdr:colOff>44450</xdr:colOff>
      <xdr:row>15</xdr:row>
      <xdr:rowOff>160062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631271"/>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155363</xdr:rowOff>
    </xdr:from>
    <xdr:to>
      <xdr:col>77</xdr:col>
      <xdr:colOff>44450</xdr:colOff>
      <xdr:row>15</xdr:row>
      <xdr:rowOff>59521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55663"/>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155363</xdr:rowOff>
    </xdr:from>
    <xdr:to>
      <xdr:col>72</xdr:col>
      <xdr:colOff>203200</xdr:colOff>
      <xdr:row>15</xdr:row>
      <xdr:rowOff>35391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55663"/>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158581</xdr:rowOff>
    </xdr:from>
    <xdr:to>
      <xdr:col>68</xdr:col>
      <xdr:colOff>152400</xdr:colOff>
      <xdr:row>15</xdr:row>
      <xdr:rowOff>35391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5888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109262</xdr:rowOff>
    </xdr:from>
    <xdr:to>
      <xdr:col>81</xdr:col>
      <xdr:colOff>95250</xdr:colOff>
      <xdr:row>16</xdr:row>
      <xdr:rowOff>39412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81339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8721</xdr:rowOff>
    </xdr:from>
    <xdr:to>
      <xdr:col>77</xdr:col>
      <xdr:colOff>95250</xdr:colOff>
      <xdr:row>15</xdr:row>
      <xdr:rowOff>110321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95098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66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104563</xdr:rowOff>
    </xdr:from>
    <xdr:to>
      <xdr:col>73</xdr:col>
      <xdr:colOff>44450</xdr:colOff>
      <xdr:row>15</xdr:row>
      <xdr:rowOff>34713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19490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5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156041</xdr:rowOff>
    </xdr:from>
    <xdr:to>
      <xdr:col>68</xdr:col>
      <xdr:colOff>203200</xdr:colOff>
      <xdr:row>15</xdr:row>
      <xdr:rowOff>86191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70968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107781</xdr:rowOff>
    </xdr:from>
    <xdr:to>
      <xdr:col>64</xdr:col>
      <xdr:colOff>152400</xdr:colOff>
      <xdr:row>15</xdr:row>
      <xdr:rowOff>37931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22708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59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5,822
5,794
299.61
4,975,997
4,793,917
131,171
3,050,004
5,133,007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職員数は多いが、ラスパイレス指数が低いため、全国、県、類似団体と比較しても低い水準となっている。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今後も適正な定員管理と給与の適正化に努める。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97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75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類似団体よりも高い水準で推移している。これは広域合併により一部事務組合が解散し、単独ではできない消防、ごみ処理場運営を村上市に事務委託しているためである。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また、地理的条件から公共施設が多く、高水準になっている。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今後は各種委託料や事務の見直しをすすめ、全体的なコスト削減に努める。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161290</xdr:rowOff>
    </xdr:from>
    <xdr:to>
      <xdr:col>82</xdr:col>
      <xdr:colOff>107950</xdr:colOff>
      <xdr:row>17</xdr:row>
      <xdr:rowOff>24130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9044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24130</xdr:rowOff>
    </xdr:from>
    <xdr:to>
      <xdr:col>78</xdr:col>
      <xdr:colOff>69850</xdr:colOff>
      <xdr:row>16</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673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24130</xdr:rowOff>
    </xdr:from>
    <xdr:to>
      <xdr:col>73</xdr:col>
      <xdr:colOff>180975</xdr:colOff>
      <xdr:row>16</xdr:row>
      <xdr:rowOff>86995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7673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86995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7559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56532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110490</xdr:rowOff>
    </xdr:from>
    <xdr:to>
      <xdr:col>78</xdr:col>
      <xdr:colOff>120650</xdr:colOff>
      <xdr:row>17</xdr:row>
      <xdr:rowOff>40640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25417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144780</xdr:rowOff>
    </xdr:from>
    <xdr:to>
      <xdr:col>74</xdr:col>
      <xdr:colOff>31750</xdr:colOff>
      <xdr:row>16</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36195</xdr:rowOff>
    </xdr:from>
    <xdr:to>
      <xdr:col>69</xdr:col>
      <xdr:colOff>142875</xdr:colOff>
      <xdr:row>16</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122572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類似団体よりも低く推移している。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今後、社会保障費が増加し扶助費の割合も増加することが見込まれるため、各種計画に基づいた事業の効率化を図り、その抑制と適正化を図る。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90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高水準が続く要因として、村内全域の下水道整備を実施したことによる特別会計への繰出金が増加しているためである。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今後も公債費の財源繰出が継続するため高水準での推移が見込まれるが、特別会計においてもコスト削減に努め、普通会計の負担抑制に努める。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113284</xdr:rowOff>
    </xdr:from>
    <xdr:to>
      <xdr:col>82</xdr:col>
      <xdr:colOff>107950</xdr:colOff>
      <xdr:row>59</xdr:row>
      <xdr:rowOff>33274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573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94996</xdr:rowOff>
    </xdr:from>
    <xdr:to>
      <xdr:col>78</xdr:col>
      <xdr:colOff>69850</xdr:colOff>
      <xdr:row>59</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390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94996</xdr:rowOff>
    </xdr:from>
    <xdr:to>
      <xdr:col>73</xdr:col>
      <xdr:colOff>180975</xdr:colOff>
      <xdr:row>59</xdr:row>
      <xdr:rowOff>28702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390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28702</xdr:rowOff>
    </xdr:from>
    <xdr:to>
      <xdr:col>69</xdr:col>
      <xdr:colOff>92075</xdr:colOff>
      <xdr:row>59</xdr:row>
      <xdr:rowOff>60706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44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62484</xdr:rowOff>
    </xdr:from>
    <xdr:to>
      <xdr:col>82</xdr:col>
      <xdr:colOff>158750</xdr:colOff>
      <xdr:row>58</xdr:row>
      <xdr:rowOff>164084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34561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153924</xdr:rowOff>
    </xdr:from>
    <xdr:to>
      <xdr:col>78</xdr:col>
      <xdr:colOff>120650</xdr:colOff>
      <xdr:row>59</xdr:row>
      <xdr:rowOff>84074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68851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8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44196</xdr:rowOff>
    </xdr:from>
    <xdr:to>
      <xdr:col>74</xdr:col>
      <xdr:colOff>31750</xdr:colOff>
      <xdr:row>58</xdr:row>
      <xdr:rowOff>145796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130573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149352</xdr:rowOff>
    </xdr:from>
    <xdr:to>
      <xdr:col>69</xdr:col>
      <xdr:colOff>142875</xdr:colOff>
      <xdr:row>59</xdr:row>
      <xdr:rowOff>79502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64279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9906</xdr:rowOff>
    </xdr:from>
    <xdr:to>
      <xdr:col>65</xdr:col>
      <xdr:colOff>53975</xdr:colOff>
      <xdr:row>59</xdr:row>
      <xdr:rowOff>111506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96283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一部事務組合が広域合併により解散し、消防やごみ処理運営の負担金が物件費（委託料）として支出していることから低い水準となっている。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今後も補助費等については、適切な執行に努め抑制を図る。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163576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83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425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47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教育施設整備により数値が上昇傾向にあった。今後も社会福祉施設整備や圃場整備を起債により実施するため、同程度で推移する見込みである。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事業の緊急性、必要性を的確に把握し、計画的に起債事業を実施することで公債費の上昇抑制を図る。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77</xdr:row>
      <xdr:rowOff>161289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3537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77</xdr:row>
      <xdr:rowOff>165863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77</xdr:row>
      <xdr:rowOff>165863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3556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55390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類似団体よりも若干低い水準となっているが、その他（繰出金）の高水準により、公債費以外において比率が高い状況となっている。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今後も多額の繰出が見込まれていることから、事業の改善を図り歳出全般の抑制を図る。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21844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5671800" y="13047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76</xdr:row>
      <xdr:rowOff>21844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82800" y="127365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75</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273657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126001</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28508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169926</xdr:rowOff>
    </xdr:from>
    <xdr:to>
      <xdr:col>74</xdr:col>
      <xdr:colOff>31750</xdr:colOff>
      <xdr:row>74</xdr:row>
      <xdr:rowOff>100076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110253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137431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27703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169184</xdr:rowOff>
    </xdr:from>
    <xdr:to>
      <xdr:col>29</xdr:col>
      <xdr:colOff>127000</xdr:colOff>
      <xdr:row>18</xdr:row>
      <xdr:rowOff>38535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31459"/>
          <a:ext cx="647700" cy="4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153962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1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169020</xdr:rowOff>
    </xdr:from>
    <xdr:to>
      <xdr:col>26</xdr:col>
      <xdr:colOff>50800</xdr:colOff>
      <xdr:row>18</xdr:row>
      <xdr:rowOff>38535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31295"/>
          <a:ext cx="698500" cy="40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169020</xdr:rowOff>
    </xdr:from>
    <xdr:to>
      <xdr:col>22</xdr:col>
      <xdr:colOff>114300</xdr:colOff>
      <xdr:row>18</xdr:row>
      <xdr:rowOff>85407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31295"/>
          <a:ext cx="698500" cy="8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130126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85407</xdr:rowOff>
    </xdr:from>
    <xdr:to>
      <xdr:col>18</xdr:col>
      <xdr:colOff>177800</xdr:colOff>
      <xdr:row>18</xdr:row>
      <xdr:rowOff>146132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9132"/>
          <a:ext cx="698500" cy="6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118384</xdr:rowOff>
    </xdr:from>
    <xdr:to>
      <xdr:col>29</xdr:col>
      <xdr:colOff>177800</xdr:colOff>
      <xdr:row>18</xdr:row>
      <xdr:rowOff>48534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134911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2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159185</xdr:rowOff>
    </xdr:from>
    <xdr:to>
      <xdr:col>26</xdr:col>
      <xdr:colOff>101600</xdr:colOff>
      <xdr:row>18</xdr:row>
      <xdr:rowOff>89335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2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99512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90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118220</xdr:rowOff>
    </xdr:from>
    <xdr:to>
      <xdr:col>22</xdr:col>
      <xdr:colOff>165100</xdr:colOff>
      <xdr:row>18</xdr:row>
      <xdr:rowOff>48370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33147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34607</xdr:rowOff>
    </xdr:from>
    <xdr:to>
      <xdr:col>19</xdr:col>
      <xdr:colOff>38100</xdr:colOff>
      <xdr:row>18</xdr:row>
      <xdr:rowOff>136207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8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120984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95332</xdr:rowOff>
    </xdr:from>
    <xdr:to>
      <xdr:col>15</xdr:col>
      <xdr:colOff>101600</xdr:colOff>
      <xdr:row>19</xdr:row>
      <xdr:rowOff>25482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9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288666</xdr:rowOff>
    </xdr:from>
    <xdr:to>
      <xdr:col>29</xdr:col>
      <xdr:colOff>127000</xdr:colOff>
      <xdr:row>35</xdr:row>
      <xdr:rowOff>58580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56116"/>
          <a:ext cx="647700" cy="112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50922</xdr:rowOff>
    </xdr:from>
    <xdr:to>
      <xdr:col>26</xdr:col>
      <xdr:colOff>50800</xdr:colOff>
      <xdr:row>35</xdr:row>
      <xdr:rowOff>58580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61272"/>
          <a:ext cx="6985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334866</xdr:rowOff>
    </xdr:from>
    <xdr:to>
      <xdr:col>22</xdr:col>
      <xdr:colOff>114300</xdr:colOff>
      <xdr:row>35</xdr:row>
      <xdr:rowOff>50922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02316"/>
          <a:ext cx="698500" cy="5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106935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1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334866</xdr:rowOff>
    </xdr:from>
    <xdr:to>
      <xdr:col>18</xdr:col>
      <xdr:colOff>177800</xdr:colOff>
      <xdr:row>35</xdr:row>
      <xdr:rowOff>17821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02316"/>
          <a:ext cx="698500" cy="2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68508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7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237866</xdr:rowOff>
    </xdr:from>
    <xdr:to>
      <xdr:col>29</xdr:col>
      <xdr:colOff>177800</xdr:colOff>
      <xdr:row>34</xdr:row>
      <xdr:rowOff>339466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0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82943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7780</xdr:rowOff>
    </xdr:from>
    <xdr:to>
      <xdr:col>26</xdr:col>
      <xdr:colOff>101600</xdr:colOff>
      <xdr:row>35</xdr:row>
      <xdr:rowOff>109380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119557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87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xdr:rowOff>
    </xdr:from>
    <xdr:to>
      <xdr:col>22</xdr:col>
      <xdr:colOff>165100</xdr:colOff>
      <xdr:row>35</xdr:row>
      <xdr:rowOff>101722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1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111899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284066</xdr:rowOff>
    </xdr:from>
    <xdr:to>
      <xdr:col>19</xdr:col>
      <xdr:colOff>38100</xdr:colOff>
      <xdr:row>35</xdr:row>
      <xdr:rowOff>42766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51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52943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309921</xdr:rowOff>
    </xdr:from>
    <xdr:to>
      <xdr:col>15</xdr:col>
      <xdr:colOff>101600</xdr:colOff>
      <xdr:row>35</xdr:row>
      <xdr:rowOff>68621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53398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5,822
5,794
299.61
4,975,997
4,793,917
131,171
3,050,004
5,133,007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143312</xdr:rowOff>
    </xdr:from>
    <xdr:to>
      <xdr:col>24</xdr:col>
      <xdr:colOff>63500</xdr:colOff>
      <xdr:row>35</xdr:row>
      <xdr:rowOff>168008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4062"/>
          <a:ext cx="8382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168008</xdr:rowOff>
    </xdr:from>
    <xdr:to>
      <xdr:col>19</xdr:col>
      <xdr:colOff>177800</xdr:colOff>
      <xdr:row>36</xdr:row>
      <xdr:rowOff>26063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8758"/>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26063</xdr:rowOff>
    </xdr:from>
    <xdr:to>
      <xdr:col>15</xdr:col>
      <xdr:colOff>50800</xdr:colOff>
      <xdr:row>36</xdr:row>
      <xdr:rowOff>35512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8263"/>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35512</xdr:rowOff>
    </xdr:from>
    <xdr:to>
      <xdr:col>10</xdr:col>
      <xdr:colOff>114300</xdr:colOff>
      <xdr:row>36</xdr:row>
      <xdr:rowOff>88181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7712"/>
          <a:ext cx="889000" cy="5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92512</xdr:rowOff>
    </xdr:from>
    <xdr:to>
      <xdr:col>24</xdr:col>
      <xdr:colOff>114300</xdr:colOff>
      <xdr:row>36</xdr:row>
      <xdr:rowOff>22662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115389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4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117208</xdr:rowOff>
    </xdr:from>
    <xdr:to>
      <xdr:col>20</xdr:col>
      <xdr:colOff>38100</xdr:colOff>
      <xdr:row>36</xdr:row>
      <xdr:rowOff>47358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63885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9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146713</xdr:rowOff>
    </xdr:from>
    <xdr:to>
      <xdr:col>15</xdr:col>
      <xdr:colOff>101600</xdr:colOff>
      <xdr:row>36</xdr:row>
      <xdr:rowOff>76863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67990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4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156162</xdr:rowOff>
    </xdr:from>
    <xdr:to>
      <xdr:col>10</xdr:col>
      <xdr:colOff>165100</xdr:colOff>
      <xdr:row>36</xdr:row>
      <xdr:rowOff>86312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77439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4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37381</xdr:rowOff>
    </xdr:from>
    <xdr:to>
      <xdr:col>6</xdr:col>
      <xdr:colOff>38100</xdr:colOff>
      <xdr:row>36</xdr:row>
      <xdr:rowOff>138981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130108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33861</xdr:rowOff>
    </xdr:from>
    <xdr:to>
      <xdr:col>24</xdr:col>
      <xdr:colOff>63500</xdr:colOff>
      <xdr:row>56</xdr:row>
      <xdr:rowOff>66607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35061"/>
          <a:ext cx="838200" cy="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66607</xdr:rowOff>
    </xdr:from>
    <xdr:to>
      <xdr:col>19</xdr:col>
      <xdr:colOff>177800</xdr:colOff>
      <xdr:row>56</xdr:row>
      <xdr:rowOff>107562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667807"/>
          <a:ext cx="889000" cy="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107562</xdr:rowOff>
    </xdr:from>
    <xdr:to>
      <xdr:col>15</xdr:col>
      <xdr:colOff>50800</xdr:colOff>
      <xdr:row>56</xdr:row>
      <xdr:rowOff>113927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08762"/>
          <a:ext cx="889000" cy="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79845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113927</xdr:rowOff>
    </xdr:from>
    <xdr:to>
      <xdr:col>10</xdr:col>
      <xdr:colOff>114300</xdr:colOff>
      <xdr:row>56</xdr:row>
      <xdr:rowOff>142545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15127"/>
          <a:ext cx="889000" cy="2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85755</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110908</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8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154511</xdr:rowOff>
    </xdr:from>
    <xdr:to>
      <xdr:col>24</xdr:col>
      <xdr:colOff>114300</xdr:colOff>
      <xdr:row>56</xdr:row>
      <xdr:rowOff>84661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5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5938</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3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15807</xdr:rowOff>
    </xdr:from>
    <xdr:to>
      <xdr:col>20</xdr:col>
      <xdr:colOff>38100</xdr:colOff>
      <xdr:row>56</xdr:row>
      <xdr:rowOff>117407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1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133934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39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56762</xdr:rowOff>
    </xdr:from>
    <xdr:to>
      <xdr:col>15</xdr:col>
      <xdr:colOff>101600</xdr:colOff>
      <xdr:row>56</xdr:row>
      <xdr:rowOff>158362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3439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63127</xdr:rowOff>
    </xdr:from>
    <xdr:to>
      <xdr:col>10</xdr:col>
      <xdr:colOff>165100</xdr:colOff>
      <xdr:row>56</xdr:row>
      <xdr:rowOff>164727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9804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43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91745</xdr:rowOff>
    </xdr:from>
    <xdr:to>
      <xdr:col>6</xdr:col>
      <xdr:colOff>38100</xdr:colOff>
      <xdr:row>57</xdr:row>
      <xdr:rowOff>21895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6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38422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4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117754</xdr:rowOff>
    </xdr:from>
    <xdr:to>
      <xdr:col>24</xdr:col>
      <xdr:colOff>63500</xdr:colOff>
      <xdr:row>75</xdr:row>
      <xdr:rowOff>110839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805054"/>
          <a:ext cx="838200" cy="16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110058</xdr:rowOff>
    </xdr:from>
    <xdr:to>
      <xdr:col>19</xdr:col>
      <xdr:colOff>177800</xdr:colOff>
      <xdr:row>75</xdr:row>
      <xdr:rowOff>110839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968808"/>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91713</xdr:rowOff>
    </xdr:from>
    <xdr:to>
      <xdr:col>15</xdr:col>
      <xdr:colOff>50800</xdr:colOff>
      <xdr:row>75</xdr:row>
      <xdr:rowOff>110058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950463"/>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153719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3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91713</xdr:rowOff>
    </xdr:from>
    <xdr:to>
      <xdr:col>10</xdr:col>
      <xdr:colOff>114300</xdr:colOff>
      <xdr:row>76</xdr:row>
      <xdr:rowOff>55842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950463"/>
          <a:ext cx="889000" cy="1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119276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3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159205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3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66954</xdr:rowOff>
    </xdr:from>
    <xdr:to>
      <xdr:col>24</xdr:col>
      <xdr:colOff>114300</xdr:colOff>
      <xdr:row>74</xdr:row>
      <xdr:rowOff>168554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89831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60039</xdr:rowOff>
    </xdr:from>
    <xdr:to>
      <xdr:col>20</xdr:col>
      <xdr:colOff>38100</xdr:colOff>
      <xdr:row>75</xdr:row>
      <xdr:rowOff>161640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187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6716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59258</xdr:rowOff>
    </xdr:from>
    <xdr:to>
      <xdr:col>15</xdr:col>
      <xdr:colOff>101600</xdr:colOff>
      <xdr:row>75</xdr:row>
      <xdr:rowOff>160858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5935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40913</xdr:rowOff>
    </xdr:from>
    <xdr:to>
      <xdr:col>10</xdr:col>
      <xdr:colOff>165100</xdr:colOff>
      <xdr:row>75</xdr:row>
      <xdr:rowOff>142513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8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159040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6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5042</xdr:rowOff>
    </xdr:from>
    <xdr:to>
      <xdr:col>6</xdr:col>
      <xdr:colOff>38100</xdr:colOff>
      <xdr:row>76</xdr:row>
      <xdr:rowOff>106642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123169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92380</xdr:rowOff>
    </xdr:from>
    <xdr:to>
      <xdr:col>24</xdr:col>
      <xdr:colOff>63500</xdr:colOff>
      <xdr:row>97</xdr:row>
      <xdr:rowOff>162128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23030"/>
          <a:ext cx="838200" cy="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92380</xdr:rowOff>
    </xdr:from>
    <xdr:to>
      <xdr:col>19</xdr:col>
      <xdr:colOff>177800</xdr:colOff>
      <xdr:row>98</xdr:row>
      <xdr:rowOff>16066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23030"/>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158192</xdr:rowOff>
    </xdr:from>
    <xdr:to>
      <xdr:col>15</xdr:col>
      <xdr:colOff>50800</xdr:colOff>
      <xdr:row>98</xdr:row>
      <xdr:rowOff>16066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88842"/>
          <a:ext cx="889000" cy="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158192</xdr:rowOff>
    </xdr:from>
    <xdr:to>
      <xdr:col>10</xdr:col>
      <xdr:colOff>114300</xdr:colOff>
      <xdr:row>98</xdr:row>
      <xdr:rowOff>82880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8842"/>
          <a:ext cx="889000" cy="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111328</xdr:rowOff>
    </xdr:from>
    <xdr:to>
      <xdr:col>24</xdr:col>
      <xdr:colOff>114300</xdr:colOff>
      <xdr:row>98</xdr:row>
      <xdr:rowOff>41478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89755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41580</xdr:rowOff>
    </xdr:from>
    <xdr:to>
      <xdr:col>20</xdr:col>
      <xdr:colOff>38100</xdr:colOff>
      <xdr:row>97</xdr:row>
      <xdr:rowOff>143180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134307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136716</xdr:rowOff>
    </xdr:from>
    <xdr:to>
      <xdr:col>15</xdr:col>
      <xdr:colOff>101600</xdr:colOff>
      <xdr:row>98</xdr:row>
      <xdr:rowOff>66866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57993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107392</xdr:rowOff>
    </xdr:from>
    <xdr:to>
      <xdr:col>10</xdr:col>
      <xdr:colOff>165100</xdr:colOff>
      <xdr:row>98</xdr:row>
      <xdr:rowOff>37542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28669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32080</xdr:rowOff>
    </xdr:from>
    <xdr:to>
      <xdr:col>6</xdr:col>
      <xdr:colOff>38100</xdr:colOff>
      <xdr:row>98</xdr:row>
      <xdr:rowOff>133680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124807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142080</xdr:rowOff>
    </xdr:from>
    <xdr:to>
      <xdr:col>55</xdr:col>
      <xdr:colOff>0</xdr:colOff>
      <xdr:row>37</xdr:row>
      <xdr:rowOff>157677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85730"/>
          <a:ext cx="8382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157677</xdr:rowOff>
    </xdr:from>
    <xdr:to>
      <xdr:col>50</xdr:col>
      <xdr:colOff>114300</xdr:colOff>
      <xdr:row>37</xdr:row>
      <xdr:rowOff>166213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01327"/>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166213</xdr:rowOff>
    </xdr:from>
    <xdr:to>
      <xdr:col>45</xdr:col>
      <xdr:colOff>177800</xdr:colOff>
      <xdr:row>38</xdr:row>
      <xdr:rowOff>14925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09863"/>
          <a:ext cx="8890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2830</xdr:rowOff>
    </xdr:from>
    <xdr:to>
      <xdr:col>41</xdr:col>
      <xdr:colOff>50800</xdr:colOff>
      <xdr:row>38</xdr:row>
      <xdr:rowOff>14925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17930"/>
          <a:ext cx="889000" cy="1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91280</xdr:rowOff>
    </xdr:from>
    <xdr:to>
      <xdr:col>55</xdr:col>
      <xdr:colOff>50800</xdr:colOff>
      <xdr:row>38</xdr:row>
      <xdr:rowOff>21430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6207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106877</xdr:rowOff>
    </xdr:from>
    <xdr:to>
      <xdr:col>50</xdr:col>
      <xdr:colOff>165100</xdr:colOff>
      <xdr:row>38</xdr:row>
      <xdr:rowOff>37027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28154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115413</xdr:rowOff>
    </xdr:from>
    <xdr:to>
      <xdr:col>46</xdr:col>
      <xdr:colOff>38100</xdr:colOff>
      <xdr:row>38</xdr:row>
      <xdr:rowOff>45563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36690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5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135575</xdr:rowOff>
    </xdr:from>
    <xdr:to>
      <xdr:col>41</xdr:col>
      <xdr:colOff>101600</xdr:colOff>
      <xdr:row>38</xdr:row>
      <xdr:rowOff>65725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123480</xdr:rowOff>
    </xdr:from>
    <xdr:to>
      <xdr:col>36</xdr:col>
      <xdr:colOff>165100</xdr:colOff>
      <xdr:row>38</xdr:row>
      <xdr:rowOff>53631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71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44757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110613</xdr:rowOff>
    </xdr:from>
    <xdr:to>
      <xdr:col>55</xdr:col>
      <xdr:colOff>0</xdr:colOff>
      <xdr:row>58</xdr:row>
      <xdr:rowOff>111894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4713"/>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111091</xdr:rowOff>
    </xdr:from>
    <xdr:to>
      <xdr:col>50</xdr:col>
      <xdr:colOff>114300</xdr:colOff>
      <xdr:row>58</xdr:row>
      <xdr:rowOff>111894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5191"/>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111091</xdr:rowOff>
    </xdr:from>
    <xdr:to>
      <xdr:col>45</xdr:col>
      <xdr:colOff>177800</xdr:colOff>
      <xdr:row>58</xdr:row>
      <xdr:rowOff>122221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55191"/>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117782</xdr:rowOff>
    </xdr:from>
    <xdr:to>
      <xdr:col>41</xdr:col>
      <xdr:colOff>50800</xdr:colOff>
      <xdr:row>58</xdr:row>
      <xdr:rowOff>122221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1882"/>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166867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167116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59813</xdr:rowOff>
    </xdr:from>
    <xdr:to>
      <xdr:col>55</xdr:col>
      <xdr:colOff>50800</xdr:colOff>
      <xdr:row>58</xdr:row>
      <xdr:rowOff>161413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19190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9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61094</xdr:rowOff>
    </xdr:from>
    <xdr:to>
      <xdr:col>50</xdr:col>
      <xdr:colOff>165100</xdr:colOff>
      <xdr:row>58</xdr:row>
      <xdr:rowOff>162694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153821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60291</xdr:rowOff>
    </xdr:from>
    <xdr:to>
      <xdr:col>46</xdr:col>
      <xdr:colOff>38100</xdr:colOff>
      <xdr:row>58</xdr:row>
      <xdr:rowOff>161891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153018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9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71421</xdr:rowOff>
    </xdr:from>
    <xdr:to>
      <xdr:col>41</xdr:col>
      <xdr:colOff>101600</xdr:colOff>
      <xdr:row>59</xdr:row>
      <xdr:rowOff>1571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164148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66982</xdr:rowOff>
    </xdr:from>
    <xdr:to>
      <xdr:col>36</xdr:col>
      <xdr:colOff>165100</xdr:colOff>
      <xdr:row>58</xdr:row>
      <xdr:rowOff>168582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159709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132570</xdr:rowOff>
    </xdr:from>
    <xdr:to>
      <xdr:col>55</xdr:col>
      <xdr:colOff>0</xdr:colOff>
      <xdr:row>78</xdr:row>
      <xdr:rowOff>135506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5670"/>
          <a:ext cx="8382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135506</xdr:rowOff>
    </xdr:from>
    <xdr:to>
      <xdr:col>50</xdr:col>
      <xdr:colOff>114300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8606"/>
          <a:ext cx="889000" cy="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137171</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10271"/>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19438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18739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81770</xdr:rowOff>
    </xdr:from>
    <xdr:to>
      <xdr:col>55</xdr:col>
      <xdr:colOff>50800</xdr:colOff>
      <xdr:row>79</xdr:row>
      <xdr:rowOff>11920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84706</xdr:rowOff>
    </xdr:from>
    <xdr:to>
      <xdr:col>50</xdr:col>
      <xdr:colOff>165100</xdr:colOff>
      <xdr:row>79</xdr:row>
      <xdr:rowOff>14856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5983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86371</xdr:rowOff>
    </xdr:from>
    <xdr:to>
      <xdr:col>41</xdr:col>
      <xdr:colOff>101600</xdr:colOff>
      <xdr:row>79</xdr:row>
      <xdr:rowOff>16521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7648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5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65988</xdr:rowOff>
    </xdr:from>
    <xdr:to>
      <xdr:col>55</xdr:col>
      <xdr:colOff>0</xdr:colOff>
      <xdr:row>97</xdr:row>
      <xdr:rowOff>74709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96638"/>
          <a:ext cx="8382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128465</xdr:rowOff>
    </xdr:from>
    <xdr:to>
      <xdr:col>50</xdr:col>
      <xdr:colOff>114300</xdr:colOff>
      <xdr:row>97</xdr:row>
      <xdr:rowOff>65988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587665"/>
          <a:ext cx="889000" cy="10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128465</xdr:rowOff>
    </xdr:from>
    <xdr:to>
      <xdr:col>45</xdr:col>
      <xdr:colOff>177800</xdr:colOff>
      <xdr:row>98</xdr:row>
      <xdr:rowOff>22165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587665"/>
          <a:ext cx="889000" cy="2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23909</xdr:rowOff>
    </xdr:from>
    <xdr:to>
      <xdr:col>55</xdr:col>
      <xdr:colOff>50800</xdr:colOff>
      <xdr:row>97</xdr:row>
      <xdr:rowOff>125509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46786</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5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15188</xdr:rowOff>
    </xdr:from>
    <xdr:to>
      <xdr:col>50</xdr:col>
      <xdr:colOff>165100</xdr:colOff>
      <xdr:row>97</xdr:row>
      <xdr:rowOff>116788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133315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77665</xdr:rowOff>
    </xdr:from>
    <xdr:to>
      <xdr:col>46</xdr:col>
      <xdr:colOff>38100</xdr:colOff>
      <xdr:row>97</xdr:row>
      <xdr:rowOff>7815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24342</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1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142815</xdr:rowOff>
    </xdr:from>
    <xdr:to>
      <xdr:col>41</xdr:col>
      <xdr:colOff>101600</xdr:colOff>
      <xdr:row>98</xdr:row>
      <xdr:rowOff>72965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64092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44301</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30851"/>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28022</xdr:rowOff>
    </xdr:from>
    <xdr:to>
      <xdr:col>81</xdr:col>
      <xdr:colOff>50800</xdr:colOff>
      <xdr:row>39</xdr:row>
      <xdr:rowOff>44301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14572"/>
          <a:ext cx="889000" cy="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28022</xdr:rowOff>
    </xdr:from>
    <xdr:to>
      <xdr:col>76</xdr:col>
      <xdr:colOff>114300</xdr:colOff>
      <xdr:row>39</xdr:row>
      <xdr:rowOff>29176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14572"/>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29176</xdr:rowOff>
    </xdr:from>
    <xdr:to>
      <xdr:col>71</xdr:col>
      <xdr:colOff>177800</xdr:colOff>
      <xdr:row>39</xdr:row>
      <xdr:rowOff>44347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15726"/>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74048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7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97514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4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164951</xdr:rowOff>
    </xdr:from>
    <xdr:to>
      <xdr:col>81</xdr:col>
      <xdr:colOff>101600</xdr:colOff>
      <xdr:row>39</xdr:row>
      <xdr:rowOff>95101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86228</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24333" y="6772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148672</xdr:rowOff>
    </xdr:from>
    <xdr:to>
      <xdr:col>76</xdr:col>
      <xdr:colOff>165100</xdr:colOff>
      <xdr:row>39</xdr:row>
      <xdr:rowOff>78822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69949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149826</xdr:rowOff>
    </xdr:from>
    <xdr:to>
      <xdr:col>72</xdr:col>
      <xdr:colOff>38100</xdr:colOff>
      <xdr:row>39</xdr:row>
      <xdr:rowOff>79976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96503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164997</xdr:rowOff>
    </xdr:from>
    <xdr:to>
      <xdr:col>67</xdr:col>
      <xdr:colOff>101600</xdr:colOff>
      <xdr:row>39</xdr:row>
      <xdr:rowOff>95147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86274</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57333" y="6772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38742</xdr:rowOff>
    </xdr:from>
    <xdr:to>
      <xdr:col>85</xdr:col>
      <xdr:colOff>127000</xdr:colOff>
      <xdr:row>76</xdr:row>
      <xdr:rowOff>56023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068942"/>
          <a:ext cx="8382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21811</xdr:rowOff>
    </xdr:from>
    <xdr:to>
      <xdr:col>81</xdr:col>
      <xdr:colOff>50800</xdr:colOff>
      <xdr:row>76</xdr:row>
      <xdr:rowOff>38742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052011"/>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21811</xdr:rowOff>
    </xdr:from>
    <xdr:to>
      <xdr:col>76</xdr:col>
      <xdr:colOff>114300</xdr:colOff>
      <xdr:row>76</xdr:row>
      <xdr:rowOff>63946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3703300" y="13052011"/>
          <a:ext cx="889000" cy="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48498</xdr:rowOff>
    </xdr:from>
    <xdr:to>
      <xdr:col>71</xdr:col>
      <xdr:colOff>177800</xdr:colOff>
      <xdr:row>76</xdr:row>
      <xdr:rowOff>63946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078698"/>
          <a:ext cx="8890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5223</xdr:rowOff>
    </xdr:from>
    <xdr:to>
      <xdr:col>85</xdr:col>
      <xdr:colOff>177800</xdr:colOff>
      <xdr:row>76</xdr:row>
      <xdr:rowOff>106823</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03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28100</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88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159392</xdr:rowOff>
    </xdr:from>
    <xdr:to>
      <xdr:col>81</xdr:col>
      <xdr:colOff>101600</xdr:colOff>
      <xdr:row>76</xdr:row>
      <xdr:rowOff>89542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0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106068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142461</xdr:rowOff>
    </xdr:from>
    <xdr:to>
      <xdr:col>76</xdr:col>
      <xdr:colOff>165100</xdr:colOff>
      <xdr:row>76</xdr:row>
      <xdr:rowOff>72611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0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63738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30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13146</xdr:rowOff>
    </xdr:from>
    <xdr:to>
      <xdr:col>72</xdr:col>
      <xdr:colOff>38100</xdr:colOff>
      <xdr:row>76</xdr:row>
      <xdr:rowOff>114746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0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105873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3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169148</xdr:rowOff>
    </xdr:from>
    <xdr:to>
      <xdr:col>67</xdr:col>
      <xdr:colOff>101600</xdr:colOff>
      <xdr:row>76</xdr:row>
      <xdr:rowOff>99298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02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90425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42729</xdr:rowOff>
    </xdr:from>
    <xdr:to>
      <xdr:col>85</xdr:col>
      <xdr:colOff>127000</xdr:colOff>
      <xdr:row>99</xdr:row>
      <xdr:rowOff>42853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7016279"/>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166132</xdr:rowOff>
    </xdr:from>
    <xdr:to>
      <xdr:col>81</xdr:col>
      <xdr:colOff>50800</xdr:colOff>
      <xdr:row>99</xdr:row>
      <xdr:rowOff>42853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68232"/>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166132</xdr:rowOff>
    </xdr:from>
    <xdr:to>
      <xdr:col>76</xdr:col>
      <xdr:colOff>114300</xdr:colOff>
      <xdr:row>99</xdr:row>
      <xdr:rowOff>34640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68232"/>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49846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28161</xdr:rowOff>
    </xdr:from>
    <xdr:to>
      <xdr:col>71</xdr:col>
      <xdr:colOff>177800</xdr:colOff>
      <xdr:row>99</xdr:row>
      <xdr:rowOff>34640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7001711"/>
          <a:ext cx="8890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41481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163379</xdr:rowOff>
    </xdr:from>
    <xdr:to>
      <xdr:col>85</xdr:col>
      <xdr:colOff>177800</xdr:colOff>
      <xdr:row>99</xdr:row>
      <xdr:rowOff>93529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9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163503</xdr:rowOff>
    </xdr:from>
    <xdr:to>
      <xdr:col>81</xdr:col>
      <xdr:colOff>101600</xdr:colOff>
      <xdr:row>99</xdr:row>
      <xdr:rowOff>93653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9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84780</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70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115332</xdr:rowOff>
    </xdr:from>
    <xdr:to>
      <xdr:col>76</xdr:col>
      <xdr:colOff>165100</xdr:colOff>
      <xdr:row>99</xdr:row>
      <xdr:rowOff>45482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9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36609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155290</xdr:rowOff>
    </xdr:from>
    <xdr:to>
      <xdr:col>72</xdr:col>
      <xdr:colOff>38100</xdr:colOff>
      <xdr:row>99</xdr:row>
      <xdr:rowOff>85440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9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76567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705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148811</xdr:rowOff>
    </xdr:from>
    <xdr:to>
      <xdr:col>67</xdr:col>
      <xdr:colOff>101600</xdr:colOff>
      <xdr:row>99</xdr:row>
      <xdr:rowOff>78961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9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70088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704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96860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11960"/>
          <a:ext cx="889000" cy="4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46060</xdr:rowOff>
    </xdr:from>
    <xdr:to>
      <xdr:col>98</xdr:col>
      <xdr:colOff>38100</xdr:colOff>
      <xdr:row>38</xdr:row>
      <xdr:rowOff>147660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138787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65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28630</xdr:rowOff>
    </xdr:from>
    <xdr:to>
      <xdr:col>116</xdr:col>
      <xdr:colOff>63500</xdr:colOff>
      <xdr:row>59</xdr:row>
      <xdr:rowOff>38858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44180"/>
          <a:ext cx="8382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28630</xdr:rowOff>
    </xdr:from>
    <xdr:to>
      <xdr:col>111</xdr:col>
      <xdr:colOff>177800</xdr:colOff>
      <xdr:row>59</xdr:row>
      <xdr:rowOff>32938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44180"/>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32938</xdr:rowOff>
    </xdr:from>
    <xdr:to>
      <xdr:col>107</xdr:col>
      <xdr:colOff>50800</xdr:colOff>
      <xdr:row>59</xdr:row>
      <xdr:rowOff>42391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48488"/>
          <a:ext cx="889000" cy="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123223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23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28434</xdr:rowOff>
    </xdr:from>
    <xdr:to>
      <xdr:col>102</xdr:col>
      <xdr:colOff>114300</xdr:colOff>
      <xdr:row>59</xdr:row>
      <xdr:rowOff>42391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43984"/>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121476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23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123507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23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159508</xdr:rowOff>
    </xdr:from>
    <xdr:to>
      <xdr:col>116</xdr:col>
      <xdr:colOff>114300</xdr:colOff>
      <xdr:row>59</xdr:row>
      <xdr:rowOff>89658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118885</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149280</xdr:rowOff>
    </xdr:from>
    <xdr:to>
      <xdr:col>112</xdr:col>
      <xdr:colOff>38100</xdr:colOff>
      <xdr:row>59</xdr:row>
      <xdr:rowOff>79430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95957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86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153588</xdr:rowOff>
    </xdr:from>
    <xdr:to>
      <xdr:col>107</xdr:col>
      <xdr:colOff>101600</xdr:colOff>
      <xdr:row>59</xdr:row>
      <xdr:rowOff>83738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100265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8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163041</xdr:rowOff>
    </xdr:from>
    <xdr:to>
      <xdr:col>102</xdr:col>
      <xdr:colOff>165100</xdr:colOff>
      <xdr:row>59</xdr:row>
      <xdr:rowOff>93191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109718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88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149084</xdr:rowOff>
    </xdr:from>
    <xdr:to>
      <xdr:col>98</xdr:col>
      <xdr:colOff>38100</xdr:colOff>
      <xdr:row>59</xdr:row>
      <xdr:rowOff>79234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95761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8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98641</xdr:rowOff>
    </xdr:from>
    <xdr:to>
      <xdr:col>116</xdr:col>
      <xdr:colOff>63500</xdr:colOff>
      <xdr:row>72</xdr:row>
      <xdr:rowOff>154216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443041"/>
          <a:ext cx="838200" cy="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98641</xdr:rowOff>
    </xdr:from>
    <xdr:to>
      <xdr:col>111</xdr:col>
      <xdr:colOff>177800</xdr:colOff>
      <xdr:row>73</xdr:row>
      <xdr:rowOff>7404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443041"/>
          <a:ext cx="889000" cy="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7404</xdr:rowOff>
    </xdr:from>
    <xdr:to>
      <xdr:col>107</xdr:col>
      <xdr:colOff>50800</xdr:colOff>
      <xdr:row>73</xdr:row>
      <xdr:rowOff>21463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52325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131551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21463</xdr:rowOff>
    </xdr:from>
    <xdr:to>
      <xdr:col>102</xdr:col>
      <xdr:colOff>114300</xdr:colOff>
      <xdr:row>73</xdr:row>
      <xdr:rowOff>94526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537313"/>
          <a:ext cx="889000" cy="7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156202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103416</xdr:rowOff>
    </xdr:from>
    <xdr:to>
      <xdr:col>116</xdr:col>
      <xdr:colOff>114300</xdr:colOff>
      <xdr:row>73</xdr:row>
      <xdr:rowOff>33566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4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126293</xdr:rowOff>
    </xdr:from>
    <xdr:ext cx="599010"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2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47841</xdr:rowOff>
    </xdr:from>
    <xdr:to>
      <xdr:col>112</xdr:col>
      <xdr:colOff>38100</xdr:colOff>
      <xdr:row>72</xdr:row>
      <xdr:rowOff>149441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3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165968</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16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128054</xdr:rowOff>
    </xdr:from>
    <xdr:to>
      <xdr:col>107</xdr:col>
      <xdr:colOff>101600</xdr:colOff>
      <xdr:row>73</xdr:row>
      <xdr:rowOff>58204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4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74731</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224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142113</xdr:rowOff>
    </xdr:from>
    <xdr:to>
      <xdr:col>102</xdr:col>
      <xdr:colOff>165100</xdr:colOff>
      <xdr:row>73</xdr:row>
      <xdr:rowOff>72263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4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88790</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26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43726</xdr:rowOff>
    </xdr:from>
    <xdr:to>
      <xdr:col>98</xdr:col>
      <xdr:colOff>38100</xdr:colOff>
      <xdr:row>73</xdr:row>
      <xdr:rowOff>145326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5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161853</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33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人件費は住民一人あたり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127,026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円となっている。これは、平成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年度が定年退職者のピークとなっていることから増加が続いている。物件費は住民一人あたり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177,409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円となっている。これは、消防やごみ処理場運営を村上市に委託していることから高い水準となっており、今後も高い水準で推移することが見込まれる。維持補修費については、住民一人あたり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41,152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円となっているが、施設の老朽化に伴う修繕の増加や除排雪経費の支出が大きな要因となっている。繰出金は、下水道事業による公債費繰出が続いており、人口減少もあって数値の上昇が続いている。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当村では人口減少が続く中で、一人あたりのコスト削減を図るため、老朽化施設の廃止や全体的な事業の見直し、改善を行い、歳出適正化を図る。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5,822
5,794
299.61
4,975,997
4,793,917
131,171
3,050,004
5,133,007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96266</xdr:rowOff>
    </xdr:from>
    <xdr:to>
      <xdr:col>24</xdr:col>
      <xdr:colOff>63500</xdr:colOff>
      <xdr:row>34</xdr:row>
      <xdr:rowOff>119452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5566"/>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116677</xdr:rowOff>
    </xdr:from>
    <xdr:to>
      <xdr:col>19</xdr:col>
      <xdr:colOff>177800</xdr:colOff>
      <xdr:row>34</xdr:row>
      <xdr:rowOff>119452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5977"/>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116677</xdr:rowOff>
    </xdr:from>
    <xdr:to>
      <xdr:col>15</xdr:col>
      <xdr:colOff>50800</xdr:colOff>
      <xdr:row>35</xdr:row>
      <xdr:rowOff>1070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45977"/>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67091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75692</xdr:rowOff>
    </xdr:from>
    <xdr:to>
      <xdr:col>10</xdr:col>
      <xdr:colOff>114300</xdr:colOff>
      <xdr:row>35</xdr:row>
      <xdr:rowOff>1070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4992"/>
          <a:ext cx="889000" cy="9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51742</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3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114281</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4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45466</xdr:rowOff>
    </xdr:from>
    <xdr:to>
      <xdr:col>24</xdr:col>
      <xdr:colOff>114300</xdr:colOff>
      <xdr:row>34</xdr:row>
      <xdr:rowOff>147066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68343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68652</xdr:rowOff>
    </xdr:from>
    <xdr:to>
      <xdr:col>20</xdr:col>
      <xdr:colOff>38100</xdr:colOff>
      <xdr:row>34</xdr:row>
      <xdr:rowOff>170252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161379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9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65877</xdr:rowOff>
    </xdr:from>
    <xdr:to>
      <xdr:col>15</xdr:col>
      <xdr:colOff>101600</xdr:colOff>
      <xdr:row>34</xdr:row>
      <xdr:rowOff>167477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158604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8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121720</xdr:rowOff>
    </xdr:from>
    <xdr:to>
      <xdr:col>10</xdr:col>
      <xdr:colOff>165100</xdr:colOff>
      <xdr:row>35</xdr:row>
      <xdr:rowOff>51870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42997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4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24892</xdr:rowOff>
    </xdr:from>
    <xdr:to>
      <xdr:col>6</xdr:col>
      <xdr:colOff>38100</xdr:colOff>
      <xdr:row>34</xdr:row>
      <xdr:rowOff>126492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117619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168763</xdr:rowOff>
    </xdr:from>
    <xdr:to>
      <xdr:col>24</xdr:col>
      <xdr:colOff>63500</xdr:colOff>
      <xdr:row>58</xdr:row>
      <xdr:rowOff>170500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112863"/>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153333</xdr:rowOff>
    </xdr:from>
    <xdr:to>
      <xdr:col>19</xdr:col>
      <xdr:colOff>177800</xdr:colOff>
      <xdr:row>58</xdr:row>
      <xdr:rowOff>168763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97433"/>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153333</xdr:rowOff>
    </xdr:from>
    <xdr:to>
      <xdr:col>15</xdr:col>
      <xdr:colOff>50800</xdr:colOff>
      <xdr:row>58</xdr:row>
      <xdr:rowOff>165074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97433"/>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156269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146333</xdr:rowOff>
    </xdr:from>
    <xdr:to>
      <xdr:col>10</xdr:col>
      <xdr:colOff>114300</xdr:colOff>
      <xdr:row>58</xdr:row>
      <xdr:rowOff>165074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90433"/>
          <a:ext cx="8890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171025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119700</xdr:rowOff>
    </xdr:from>
    <xdr:to>
      <xdr:col>24</xdr:col>
      <xdr:colOff>114300</xdr:colOff>
      <xdr:row>59</xdr:row>
      <xdr:rowOff>49850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117963</xdr:rowOff>
    </xdr:from>
    <xdr:to>
      <xdr:col>20</xdr:col>
      <xdr:colOff>38100</xdr:colOff>
      <xdr:row>59</xdr:row>
      <xdr:rowOff>48113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39240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102533</xdr:rowOff>
    </xdr:from>
    <xdr:to>
      <xdr:col>15</xdr:col>
      <xdr:colOff>101600</xdr:colOff>
      <xdr:row>59</xdr:row>
      <xdr:rowOff>32683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23810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3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114274</xdr:rowOff>
    </xdr:from>
    <xdr:to>
      <xdr:col>10</xdr:col>
      <xdr:colOff>165100</xdr:colOff>
      <xdr:row>59</xdr:row>
      <xdr:rowOff>44424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35551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95533</xdr:rowOff>
    </xdr:from>
    <xdr:to>
      <xdr:col>6</xdr:col>
      <xdr:colOff>38100</xdr:colOff>
      <xdr:row>59</xdr:row>
      <xdr:rowOff>25683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16810</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3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104335</xdr:rowOff>
    </xdr:from>
    <xdr:to>
      <xdr:col>24</xdr:col>
      <xdr:colOff>63500</xdr:colOff>
      <xdr:row>76</xdr:row>
      <xdr:rowOff>100518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63085"/>
          <a:ext cx="838200" cy="1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100518</xdr:rowOff>
    </xdr:from>
    <xdr:to>
      <xdr:col>19</xdr:col>
      <xdr:colOff>177800</xdr:colOff>
      <xdr:row>76</xdr:row>
      <xdr:rowOff>152273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3071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152273</xdr:rowOff>
    </xdr:from>
    <xdr:to>
      <xdr:col>15</xdr:col>
      <xdr:colOff>50800</xdr:colOff>
      <xdr:row>77</xdr:row>
      <xdr:rowOff>9999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82473"/>
          <a:ext cx="8890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74736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9999</xdr:rowOff>
    </xdr:from>
    <xdr:to>
      <xdr:col>10</xdr:col>
      <xdr:colOff>114300</xdr:colOff>
      <xdr:row>77</xdr:row>
      <xdr:rowOff>80035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11649"/>
          <a:ext cx="889000" cy="7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71139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166900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53535</xdr:rowOff>
    </xdr:from>
    <xdr:to>
      <xdr:col>24</xdr:col>
      <xdr:colOff>114300</xdr:colOff>
      <xdr:row>75</xdr:row>
      <xdr:rowOff>155135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1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76412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6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49718</xdr:rowOff>
    </xdr:from>
    <xdr:to>
      <xdr:col>20</xdr:col>
      <xdr:colOff>38100</xdr:colOff>
      <xdr:row>76</xdr:row>
      <xdr:rowOff>151318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5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101473</xdr:rowOff>
    </xdr:from>
    <xdr:to>
      <xdr:col>15</xdr:col>
      <xdr:colOff>101600</xdr:colOff>
      <xdr:row>77</xdr:row>
      <xdr:rowOff>31623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22750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130649</xdr:rowOff>
    </xdr:from>
    <xdr:to>
      <xdr:col>10</xdr:col>
      <xdr:colOff>165100</xdr:colOff>
      <xdr:row>77</xdr:row>
      <xdr:rowOff>60799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51926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29235</xdr:rowOff>
    </xdr:from>
    <xdr:to>
      <xdr:col>6</xdr:col>
      <xdr:colOff>38100</xdr:colOff>
      <xdr:row>77</xdr:row>
      <xdr:rowOff>130835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121962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37914</xdr:rowOff>
    </xdr:from>
    <xdr:to>
      <xdr:col>24</xdr:col>
      <xdr:colOff>63500</xdr:colOff>
      <xdr:row>98</xdr:row>
      <xdr:rowOff>41971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40014"/>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37914</xdr:rowOff>
    </xdr:from>
    <xdr:to>
      <xdr:col>19</xdr:col>
      <xdr:colOff>177800</xdr:colOff>
      <xdr:row>98</xdr:row>
      <xdr:rowOff>62024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0014"/>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38753</xdr:rowOff>
    </xdr:from>
    <xdr:to>
      <xdr:col>15</xdr:col>
      <xdr:colOff>50800</xdr:colOff>
      <xdr:row>98</xdr:row>
      <xdr:rowOff>62024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0853"/>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38753</xdr:rowOff>
    </xdr:from>
    <xdr:to>
      <xdr:col>10</xdr:col>
      <xdr:colOff>114300</xdr:colOff>
      <xdr:row>98</xdr:row>
      <xdr:rowOff>39529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0853"/>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20748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162621</xdr:rowOff>
    </xdr:from>
    <xdr:to>
      <xdr:col>24</xdr:col>
      <xdr:colOff>114300</xdr:colOff>
      <xdr:row>98</xdr:row>
      <xdr:rowOff>92771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158564</xdr:rowOff>
    </xdr:from>
    <xdr:to>
      <xdr:col>20</xdr:col>
      <xdr:colOff>38100</xdr:colOff>
      <xdr:row>98</xdr:row>
      <xdr:rowOff>88714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79841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11224</xdr:rowOff>
    </xdr:from>
    <xdr:to>
      <xdr:col>15</xdr:col>
      <xdr:colOff>101600</xdr:colOff>
      <xdr:row>98</xdr:row>
      <xdr:rowOff>112824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103951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159403</xdr:rowOff>
    </xdr:from>
    <xdr:to>
      <xdr:col>10</xdr:col>
      <xdr:colOff>165100</xdr:colOff>
      <xdr:row>98</xdr:row>
      <xdr:rowOff>89553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80680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160179</xdr:rowOff>
    </xdr:from>
    <xdr:to>
      <xdr:col>6</xdr:col>
      <xdr:colOff>38100</xdr:colOff>
      <xdr:row>98</xdr:row>
      <xdr:rowOff>90329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81456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154559</xdr:rowOff>
    </xdr:from>
    <xdr:to>
      <xdr:col>55</xdr:col>
      <xdr:colOff>0</xdr:colOff>
      <xdr:row>33</xdr:row>
      <xdr:rowOff>164846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581240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136669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0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164846</xdr:rowOff>
    </xdr:from>
    <xdr:to>
      <xdr:col>50</xdr:col>
      <xdr:colOff>114300</xdr:colOff>
      <xdr:row>34</xdr:row>
      <xdr:rowOff>7493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582269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7493</xdr:rowOff>
    </xdr:from>
    <xdr:to>
      <xdr:col>45</xdr:col>
      <xdr:colOff>177800</xdr:colOff>
      <xdr:row>34</xdr:row>
      <xdr:rowOff>49022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836793"/>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61849</xdr:rowOff>
    </xdr:from>
    <xdr:to>
      <xdr:col>46</xdr:col>
      <xdr:colOff>38100</xdr:colOff>
      <xdr:row>36</xdr:row>
      <xdr:rowOff>163449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154576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49022</xdr:rowOff>
    </xdr:from>
    <xdr:to>
      <xdr:col>41</xdr:col>
      <xdr:colOff>50800</xdr:colOff>
      <xdr:row>34</xdr:row>
      <xdr:rowOff>74930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87832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87376</xdr:rowOff>
    </xdr:from>
    <xdr:to>
      <xdr:col>41</xdr:col>
      <xdr:colOff>101600</xdr:colOff>
      <xdr:row>37</xdr:row>
      <xdr:rowOff>17526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8653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51943</xdr:rowOff>
    </xdr:from>
    <xdr:to>
      <xdr:col>36</xdr:col>
      <xdr:colOff>165100</xdr:colOff>
      <xdr:row>32</xdr:row>
      <xdr:rowOff>153543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53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170070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103759</xdr:rowOff>
    </xdr:from>
    <xdr:to>
      <xdr:col>55</xdr:col>
      <xdr:colOff>50800</xdr:colOff>
      <xdr:row>34</xdr:row>
      <xdr:rowOff>33909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126636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114046</xdr:rowOff>
    </xdr:from>
    <xdr:to>
      <xdr:col>50</xdr:col>
      <xdr:colOff>165100</xdr:colOff>
      <xdr:row>34</xdr:row>
      <xdr:rowOff>44196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60723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128143</xdr:rowOff>
    </xdr:from>
    <xdr:to>
      <xdr:col>46</xdr:col>
      <xdr:colOff>38100</xdr:colOff>
      <xdr:row>34</xdr:row>
      <xdr:rowOff>58293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7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74820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5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169672</xdr:rowOff>
    </xdr:from>
    <xdr:to>
      <xdr:col>41</xdr:col>
      <xdr:colOff>101600</xdr:colOff>
      <xdr:row>34</xdr:row>
      <xdr:rowOff>99822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116349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24130</xdr:rowOff>
    </xdr:from>
    <xdr:to>
      <xdr:col>36</xdr:col>
      <xdr:colOff>165100</xdr:colOff>
      <xdr:row>34</xdr:row>
      <xdr:rowOff>125730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116857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143292</xdr:rowOff>
    </xdr:from>
    <xdr:to>
      <xdr:col>55</xdr:col>
      <xdr:colOff>0</xdr:colOff>
      <xdr:row>58</xdr:row>
      <xdr:rowOff>156377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87392"/>
          <a:ext cx="8382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143292</xdr:rowOff>
    </xdr:from>
    <xdr:to>
      <xdr:col>50</xdr:col>
      <xdr:colOff>114300</xdr:colOff>
      <xdr:row>58</xdr:row>
      <xdr:rowOff>155442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87392"/>
          <a:ext cx="889000" cy="1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155442</xdr:rowOff>
    </xdr:from>
    <xdr:to>
      <xdr:col>45</xdr:col>
      <xdr:colOff>177800</xdr:colOff>
      <xdr:row>59</xdr:row>
      <xdr:rowOff>10252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99542"/>
          <a:ext cx="889000" cy="2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10252</xdr:rowOff>
    </xdr:from>
    <xdr:to>
      <xdr:col>41</xdr:col>
      <xdr:colOff>50800</xdr:colOff>
      <xdr:row>59</xdr:row>
      <xdr:rowOff>18852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25802"/>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24216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105577</xdr:rowOff>
    </xdr:from>
    <xdr:to>
      <xdr:col>55</xdr:col>
      <xdr:colOff>50800</xdr:colOff>
      <xdr:row>59</xdr:row>
      <xdr:rowOff>35727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64954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3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92492</xdr:rowOff>
    </xdr:from>
    <xdr:to>
      <xdr:col>50</xdr:col>
      <xdr:colOff>165100</xdr:colOff>
      <xdr:row>59</xdr:row>
      <xdr:rowOff>22642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39169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104642</xdr:rowOff>
    </xdr:from>
    <xdr:to>
      <xdr:col>46</xdr:col>
      <xdr:colOff>38100</xdr:colOff>
      <xdr:row>59</xdr:row>
      <xdr:rowOff>34792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25919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130902</xdr:rowOff>
    </xdr:from>
    <xdr:to>
      <xdr:col>41</xdr:col>
      <xdr:colOff>101600</xdr:colOff>
      <xdr:row>59</xdr:row>
      <xdr:rowOff>61052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52179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1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139502</xdr:rowOff>
    </xdr:from>
    <xdr:to>
      <xdr:col>36</xdr:col>
      <xdr:colOff>165100</xdr:colOff>
      <xdr:row>59</xdr:row>
      <xdr:rowOff>69652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60779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17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5055</xdr:rowOff>
    </xdr:from>
    <xdr:to>
      <xdr:col>54</xdr:col>
      <xdr:colOff>189865</xdr:colOff>
      <xdr:row>79</xdr:row>
      <xdr:rowOff>88216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349455"/>
          <a:ext cx="1270" cy="128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92043</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3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88216</xdr:rowOff>
    </xdr:from>
    <xdr:to>
      <xdr:col>55</xdr:col>
      <xdr:colOff>88900</xdr:colOff>
      <xdr:row>79</xdr:row>
      <xdr:rowOff>88216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123182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1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5055</xdr:rowOff>
    </xdr:from>
    <xdr:to>
      <xdr:col>55</xdr:col>
      <xdr:colOff>88900</xdr:colOff>
      <xdr:row>72</xdr:row>
      <xdr:rowOff>5055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34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72067</xdr:rowOff>
    </xdr:from>
    <xdr:to>
      <xdr:col>55</xdr:col>
      <xdr:colOff>0</xdr:colOff>
      <xdr:row>72</xdr:row>
      <xdr:rowOff>137904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2416467"/>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21607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2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43180</xdr:rowOff>
    </xdr:from>
    <xdr:to>
      <xdr:col>55</xdr:col>
      <xdr:colOff>50800</xdr:colOff>
      <xdr:row>77</xdr:row>
      <xdr:rowOff>144780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49436</xdr:rowOff>
    </xdr:from>
    <xdr:to>
      <xdr:col>50</xdr:col>
      <xdr:colOff>114300</xdr:colOff>
      <xdr:row>72</xdr:row>
      <xdr:rowOff>137904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2222386"/>
          <a:ext cx="889000" cy="2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96754</xdr:rowOff>
    </xdr:from>
    <xdr:to>
      <xdr:col>50</xdr:col>
      <xdr:colOff>165100</xdr:colOff>
      <xdr:row>78</xdr:row>
      <xdr:rowOff>26904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9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18031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39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49436</xdr:rowOff>
    </xdr:from>
    <xdr:to>
      <xdr:col>45</xdr:col>
      <xdr:colOff>177800</xdr:colOff>
      <xdr:row>73</xdr:row>
      <xdr:rowOff>68687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2222386"/>
          <a:ext cx="889000" cy="36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68687</xdr:rowOff>
    </xdr:from>
    <xdr:to>
      <xdr:col>41</xdr:col>
      <xdr:colOff>50800</xdr:colOff>
      <xdr:row>74</xdr:row>
      <xdr:rowOff>71120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2584537"/>
          <a:ext cx="889000" cy="17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21267</xdr:rowOff>
    </xdr:from>
    <xdr:to>
      <xdr:col>55</xdr:col>
      <xdr:colOff>50800</xdr:colOff>
      <xdr:row>72</xdr:row>
      <xdr:rowOff>122867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3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107644</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2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87104</xdr:rowOff>
    </xdr:from>
    <xdr:to>
      <xdr:col>50</xdr:col>
      <xdr:colOff>165100</xdr:colOff>
      <xdr:row>73</xdr:row>
      <xdr:rowOff>17254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4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33781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2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170086</xdr:rowOff>
    </xdr:from>
    <xdr:to>
      <xdr:col>46</xdr:col>
      <xdr:colOff>38100</xdr:colOff>
      <xdr:row>71</xdr:row>
      <xdr:rowOff>100236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21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116763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194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17887</xdr:rowOff>
    </xdr:from>
    <xdr:to>
      <xdr:col>41</xdr:col>
      <xdr:colOff>101600</xdr:colOff>
      <xdr:row>73</xdr:row>
      <xdr:rowOff>119487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136014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3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20320</xdr:rowOff>
    </xdr:from>
    <xdr:to>
      <xdr:col>36</xdr:col>
      <xdr:colOff>165100</xdr:colOff>
      <xdr:row>74</xdr:row>
      <xdr:rowOff>121920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7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138447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48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52017</xdr:rowOff>
    </xdr:from>
    <xdr:to>
      <xdr:col>55</xdr:col>
      <xdr:colOff>0</xdr:colOff>
      <xdr:row>99</xdr:row>
      <xdr:rowOff>57462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7025567"/>
          <a:ext cx="8382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57462</xdr:rowOff>
    </xdr:from>
    <xdr:to>
      <xdr:col>50</xdr:col>
      <xdr:colOff>114300</xdr:colOff>
      <xdr:row>99</xdr:row>
      <xdr:rowOff>58810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7031012"/>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58810</xdr:rowOff>
    </xdr:from>
    <xdr:to>
      <xdr:col>45</xdr:col>
      <xdr:colOff>177800</xdr:colOff>
      <xdr:row>99</xdr:row>
      <xdr:rowOff>62978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7032360"/>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111730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7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60517</xdr:rowOff>
    </xdr:from>
    <xdr:to>
      <xdr:col>41</xdr:col>
      <xdr:colOff>50800</xdr:colOff>
      <xdr:row>99</xdr:row>
      <xdr:rowOff>62978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7034067"/>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109896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70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110517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708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1217</xdr:rowOff>
    </xdr:from>
    <xdr:to>
      <xdr:col>55</xdr:col>
      <xdr:colOff>50800</xdr:colOff>
      <xdr:row>99</xdr:row>
      <xdr:rowOff>102817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9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132044</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6662</xdr:rowOff>
    </xdr:from>
    <xdr:to>
      <xdr:col>50</xdr:col>
      <xdr:colOff>165100</xdr:colOff>
      <xdr:row>99</xdr:row>
      <xdr:rowOff>108262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9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124789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39795" y="1675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8010</xdr:rowOff>
    </xdr:from>
    <xdr:to>
      <xdr:col>46</xdr:col>
      <xdr:colOff>38100</xdr:colOff>
      <xdr:row>99</xdr:row>
      <xdr:rowOff>109610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9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126137</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50795" y="1675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12178</xdr:rowOff>
    </xdr:from>
    <xdr:to>
      <xdr:col>41</xdr:col>
      <xdr:colOff>101600</xdr:colOff>
      <xdr:row>99</xdr:row>
      <xdr:rowOff>113778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9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130305</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676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9717</xdr:rowOff>
    </xdr:from>
    <xdr:to>
      <xdr:col>36</xdr:col>
      <xdr:colOff>165100</xdr:colOff>
      <xdr:row>99</xdr:row>
      <xdr:rowOff>111317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9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127844</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795" y="167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43928</xdr:rowOff>
    </xdr:from>
    <xdr:to>
      <xdr:col>85</xdr:col>
      <xdr:colOff>127000</xdr:colOff>
      <xdr:row>36</xdr:row>
      <xdr:rowOff>169843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216128"/>
          <a:ext cx="838200" cy="1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43928</xdr:rowOff>
    </xdr:from>
    <xdr:to>
      <xdr:col>81</xdr:col>
      <xdr:colOff>50800</xdr:colOff>
      <xdr:row>37</xdr:row>
      <xdr:rowOff>31289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216128"/>
          <a:ext cx="889000" cy="15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28002</xdr:rowOff>
    </xdr:from>
    <xdr:to>
      <xdr:col>76</xdr:col>
      <xdr:colOff>114300</xdr:colOff>
      <xdr:row>37</xdr:row>
      <xdr:rowOff>31289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371652"/>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28002</xdr:rowOff>
    </xdr:from>
    <xdr:to>
      <xdr:col>71</xdr:col>
      <xdr:colOff>177800</xdr:colOff>
      <xdr:row>37</xdr:row>
      <xdr:rowOff>83551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71652"/>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94893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119043</xdr:rowOff>
    </xdr:from>
    <xdr:to>
      <xdr:col>85</xdr:col>
      <xdr:colOff>177800</xdr:colOff>
      <xdr:row>37</xdr:row>
      <xdr:rowOff>49193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141920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164578</xdr:rowOff>
    </xdr:from>
    <xdr:to>
      <xdr:col>81</xdr:col>
      <xdr:colOff>101600</xdr:colOff>
      <xdr:row>36</xdr:row>
      <xdr:rowOff>94728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1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111255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94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151939</xdr:rowOff>
    </xdr:from>
    <xdr:to>
      <xdr:col>76</xdr:col>
      <xdr:colOff>165100</xdr:colOff>
      <xdr:row>37</xdr:row>
      <xdr:rowOff>82089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73216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41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148652</xdr:rowOff>
    </xdr:from>
    <xdr:to>
      <xdr:col>72</xdr:col>
      <xdr:colOff>38100</xdr:colOff>
      <xdr:row>37</xdr:row>
      <xdr:rowOff>78802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69929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4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125478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4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150312</xdr:rowOff>
    </xdr:from>
    <xdr:to>
      <xdr:col>85</xdr:col>
      <xdr:colOff>127000</xdr:colOff>
      <xdr:row>56</xdr:row>
      <xdr:rowOff>157211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51512"/>
          <a:ext cx="8382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70086</xdr:rowOff>
    </xdr:from>
    <xdr:to>
      <xdr:col>81</xdr:col>
      <xdr:colOff>50800</xdr:colOff>
      <xdr:row>56</xdr:row>
      <xdr:rowOff>157211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671286"/>
          <a:ext cx="889000" cy="8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70086</xdr:rowOff>
    </xdr:from>
    <xdr:to>
      <xdr:col>76</xdr:col>
      <xdr:colOff>114300</xdr:colOff>
      <xdr:row>57</xdr:row>
      <xdr:rowOff>66443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671286"/>
          <a:ext cx="889000" cy="1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125179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55259</xdr:rowOff>
    </xdr:from>
    <xdr:to>
      <xdr:col>71</xdr:col>
      <xdr:colOff>177800</xdr:colOff>
      <xdr:row>57</xdr:row>
      <xdr:rowOff>66443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827909"/>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122400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99512</xdr:rowOff>
    </xdr:from>
    <xdr:to>
      <xdr:col>85</xdr:col>
      <xdr:colOff>177800</xdr:colOff>
      <xdr:row>57</xdr:row>
      <xdr:rowOff>29662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0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122389</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5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106411</xdr:rowOff>
    </xdr:from>
    <xdr:to>
      <xdr:col>81</xdr:col>
      <xdr:colOff>101600</xdr:colOff>
      <xdr:row>57</xdr:row>
      <xdr:rowOff>36561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27688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19286</xdr:rowOff>
    </xdr:from>
    <xdr:to>
      <xdr:col>76</xdr:col>
      <xdr:colOff>165100</xdr:colOff>
      <xdr:row>56</xdr:row>
      <xdr:rowOff>120886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112013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15643</xdr:rowOff>
    </xdr:from>
    <xdr:to>
      <xdr:col>72</xdr:col>
      <xdr:colOff>38100</xdr:colOff>
      <xdr:row>57</xdr:row>
      <xdr:rowOff>117243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108370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4459</xdr:rowOff>
    </xdr:from>
    <xdr:to>
      <xdr:col>67</xdr:col>
      <xdr:colOff>101600</xdr:colOff>
      <xdr:row>57</xdr:row>
      <xdr:rowOff>106059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97186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8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44301</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8851"/>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28022</xdr:rowOff>
    </xdr:from>
    <xdr:to>
      <xdr:col>81</xdr:col>
      <xdr:colOff>50800</xdr:colOff>
      <xdr:row>79</xdr:row>
      <xdr:rowOff>44301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72572"/>
          <a:ext cx="889000" cy="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28022</xdr:rowOff>
    </xdr:from>
    <xdr:to>
      <xdr:col>76</xdr:col>
      <xdr:colOff>114300</xdr:colOff>
      <xdr:row>79</xdr:row>
      <xdr:rowOff>29175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72572"/>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29175</xdr:rowOff>
    </xdr:from>
    <xdr:to>
      <xdr:col>71</xdr:col>
      <xdr:colOff>177800</xdr:colOff>
      <xdr:row>79</xdr:row>
      <xdr:rowOff>44348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73725"/>
          <a:ext cx="889000" cy="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74048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97514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164951</xdr:rowOff>
    </xdr:from>
    <xdr:to>
      <xdr:col>81</xdr:col>
      <xdr:colOff>101600</xdr:colOff>
      <xdr:row>79</xdr:row>
      <xdr:rowOff>95101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86228</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30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148672</xdr:rowOff>
    </xdr:from>
    <xdr:to>
      <xdr:col>76</xdr:col>
      <xdr:colOff>165100</xdr:colOff>
      <xdr:row>79</xdr:row>
      <xdr:rowOff>78822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2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69949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6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149825</xdr:rowOff>
    </xdr:from>
    <xdr:to>
      <xdr:col>72</xdr:col>
      <xdr:colOff>38100</xdr:colOff>
      <xdr:row>79</xdr:row>
      <xdr:rowOff>79975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96502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2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164998</xdr:rowOff>
    </xdr:from>
    <xdr:to>
      <xdr:col>67</xdr:col>
      <xdr:colOff>101600</xdr:colOff>
      <xdr:row>79</xdr:row>
      <xdr:rowOff>95148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86275</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30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38742</xdr:rowOff>
    </xdr:from>
    <xdr:to>
      <xdr:col>85</xdr:col>
      <xdr:colOff>127000</xdr:colOff>
      <xdr:row>96</xdr:row>
      <xdr:rowOff>56023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97942"/>
          <a:ext cx="8382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21811</xdr:rowOff>
    </xdr:from>
    <xdr:to>
      <xdr:col>81</xdr:col>
      <xdr:colOff>50800</xdr:colOff>
      <xdr:row>96</xdr:row>
      <xdr:rowOff>38742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81011"/>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21811</xdr:rowOff>
    </xdr:from>
    <xdr:to>
      <xdr:col>76</xdr:col>
      <xdr:colOff>114300</xdr:colOff>
      <xdr:row>96</xdr:row>
      <xdr:rowOff>63946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81011"/>
          <a:ext cx="889000" cy="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48498</xdr:rowOff>
    </xdr:from>
    <xdr:to>
      <xdr:col>71</xdr:col>
      <xdr:colOff>177800</xdr:colOff>
      <xdr:row>96</xdr:row>
      <xdr:rowOff>63946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07698"/>
          <a:ext cx="8890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5223</xdr:rowOff>
    </xdr:from>
    <xdr:to>
      <xdr:col>85</xdr:col>
      <xdr:colOff>177800</xdr:colOff>
      <xdr:row>96</xdr:row>
      <xdr:rowOff>106823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6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28100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159392</xdr:rowOff>
    </xdr:from>
    <xdr:to>
      <xdr:col>81</xdr:col>
      <xdr:colOff>101600</xdr:colOff>
      <xdr:row>96</xdr:row>
      <xdr:rowOff>89542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106069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142461</xdr:rowOff>
    </xdr:from>
    <xdr:to>
      <xdr:col>76</xdr:col>
      <xdr:colOff>165100</xdr:colOff>
      <xdr:row>96</xdr:row>
      <xdr:rowOff>72611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63738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52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13146</xdr:rowOff>
    </xdr:from>
    <xdr:to>
      <xdr:col>72</xdr:col>
      <xdr:colOff>38100</xdr:colOff>
      <xdr:row>96</xdr:row>
      <xdr:rowOff>114746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105873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169148</xdr:rowOff>
    </xdr:from>
    <xdr:to>
      <xdr:col>67</xdr:col>
      <xdr:colOff>101600</xdr:colOff>
      <xdr:row>96</xdr:row>
      <xdr:rowOff>99298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90425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164846</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508496"/>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164846</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6508496"/>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56659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69215</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069965"/>
          <a:ext cx="889000" cy="6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25798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114046</xdr:rowOff>
    </xdr:from>
    <xdr:to>
      <xdr:col>107</xdr:col>
      <xdr:colOff>101600</xdr:colOff>
      <xdr:row>38</xdr:row>
      <xdr:rowOff>44196</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60723</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5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18415</xdr:rowOff>
    </xdr:from>
    <xdr:to>
      <xdr:col>98</xdr:col>
      <xdr:colOff>38100</xdr:colOff>
      <xdr:row>35</xdr:row>
      <xdr:rowOff>120015</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136542</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579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民生費は住民一人あたり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182,141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り前年よりも高い数値となっている。これは、社会福祉センター建設に伴い、民生費の決算額が増加したためである。農林水産業費は、県営経営体育成基盤整備（圃場整備）の事業量が増加しており、今後も高い数値で推移することが見込まれる。商工費は、住民一人あたりのコスト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75,142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円と類似団体の中でもかなり高い数値となっている。これは、温泉保養施設ゆ～むをはじめ、観光施設管理委託料や観光施設整備に係る工事請負費が多くを占めている。公債費は住民一人あたり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93,302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類似団体の中では比較的高い数値となっている。これは、近年の教育施設や社会福祉施設の整備、県営事業による圃場整備などの財源として起債していることから、今後も同程度で推移すると見込まれ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年度は大雪等の影響もあり、財政調整基金を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万円取り崩し、実質単年度収支も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年続けてマイナスとなった。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今後は、事業の見直し、歳出における事業の合理化を図り、健全な行財政運営に努める。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当村では、すべての事業（会計）において赤字は発生していない。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今後も事務事業の改善、効率化により適正な財政運営を図る。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55811_&#38306;&#24029;&#26449;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32.4</v>
          </cell>
          <cell r="CV51">
            <v>44.9</v>
          </cell>
        </row>
        <row r="53">
          <cell r="CN53">
            <v>81.3</v>
          </cell>
          <cell r="CV53">
            <v>81</v>
          </cell>
        </row>
        <row r="55">
          <cell r="AN55" t="str">
            <v>類似団体内平均値</v>
          </cell>
          <cell r="CN55">
            <v>0</v>
          </cell>
          <cell r="CV55">
            <v>0</v>
          </cell>
        </row>
        <row r="57">
          <cell r="CN57">
            <v>58.6</v>
          </cell>
          <cell r="CV57">
            <v>60.3</v>
          </cell>
        </row>
        <row r="72">
          <cell r="BP72" t="str">
            <v>H25</v>
          </cell>
          <cell r="BX72" t="str">
            <v>H26</v>
          </cell>
          <cell r="CF72" t="str">
            <v>H27</v>
          </cell>
          <cell r="CN72" t="str">
            <v>H28</v>
          </cell>
          <cell r="CV72" t="str">
            <v>H29</v>
          </cell>
        </row>
        <row r="73">
          <cell r="AN73" t="str">
            <v>当該団体値</v>
          </cell>
          <cell r="BP73">
            <v>23.4</v>
          </cell>
          <cell r="BX73">
            <v>29.4</v>
          </cell>
          <cell r="CF73">
            <v>23</v>
          </cell>
          <cell r="CN73">
            <v>32.4</v>
          </cell>
          <cell r="CV73">
            <v>44.9</v>
          </cell>
        </row>
        <row r="75">
          <cell r="BP75">
            <v>10.4</v>
          </cell>
          <cell r="BX75">
            <v>9.6</v>
          </cell>
          <cell r="CF75">
            <v>8.6999999999999993</v>
          </cell>
          <cell r="CN75">
            <v>8.4</v>
          </cell>
          <cell r="CV75">
            <v>8.5</v>
          </cell>
        </row>
        <row r="77">
          <cell r="AN77" t="str">
            <v>類似団体内平均値</v>
          </cell>
          <cell r="BP77">
            <v>0</v>
          </cell>
          <cell r="BX77">
            <v>0</v>
          </cell>
          <cell r="CF77">
            <v>0</v>
          </cell>
          <cell r="CN77">
            <v>0</v>
          </cell>
          <cell r="CV77">
            <v>0</v>
          </cell>
        </row>
        <row r="79">
          <cell r="BP79">
            <v>9.8000000000000007</v>
          </cell>
          <cell r="BX79">
            <v>9.1</v>
          </cell>
          <cell r="CF79">
            <v>8.6</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2"/>
      <c r="DK1" s="162"/>
      <c r="DL1" s="162"/>
      <c r="DM1" s="162"/>
      <c r="DN1" s="162"/>
      <c r="DO1" s="162"/>
    </row>
    <row r="2" spans="1:119" ht="24.75" thickBot="1" x14ac:dyDescent="0.2">
      <c r="A2" s="161"/>
      <c r="B2" s="164" t="s">
        <v>74</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1"/>
      <c r="DK3" s="161"/>
      <c r="DL3" s="161"/>
      <c r="DM3" s="161"/>
      <c r="DN3" s="161"/>
      <c r="DO3" s="161"/>
    </row>
    <row r="4" spans="1:119" ht="18.75" customHeight="1" x14ac:dyDescent="0.15">
      <c r="A4" s="162"/>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4975997</v>
      </c>
      <c r="BO4" s="372"/>
      <c r="BP4" s="372"/>
      <c r="BQ4" s="372"/>
      <c r="BR4" s="372"/>
      <c r="BS4" s="372"/>
      <c r="BT4" s="372"/>
      <c r="BU4" s="373"/>
      <c r="BV4" s="371">
        <v>4874399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4.3</v>
      </c>
      <c r="CU4" s="378"/>
      <c r="CV4" s="378"/>
      <c r="CW4" s="378"/>
      <c r="CX4" s="378"/>
      <c r="CY4" s="378"/>
      <c r="CZ4" s="378"/>
      <c r="DA4" s="379"/>
      <c r="DB4" s="377">
        <v>3</v>
      </c>
      <c r="DC4" s="378"/>
      <c r="DD4" s="378"/>
      <c r="DE4" s="378"/>
      <c r="DF4" s="378"/>
      <c r="DG4" s="378"/>
      <c r="DH4" s="378"/>
      <c r="DI4" s="379"/>
      <c r="DJ4" s="161"/>
      <c r="DK4" s="161"/>
      <c r="DL4" s="161"/>
      <c r="DM4" s="161"/>
      <c r="DN4" s="161"/>
      <c r="DO4" s="161"/>
    </row>
    <row r="5" spans="1:119" ht="18.75" customHeight="1" x14ac:dyDescent="0.15">
      <c r="A5" s="162"/>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1" t="s">
        <v>86</v>
      </c>
      <c r="AN5" s="432"/>
      <c r="AO5" s="432"/>
      <c r="AP5" s="432"/>
      <c r="AQ5" s="432"/>
      <c r="AR5" s="432"/>
      <c r="AS5" s="432"/>
      <c r="AT5" s="433"/>
      <c r="AU5" s="434" t="s">
        <v>87</v>
      </c>
      <c r="AV5" s="435"/>
      <c r="AW5" s="435"/>
      <c r="AX5" s="435"/>
      <c r="AY5" s="436" t="s">
        <v>88</v>
      </c>
      <c r="AZ5" s="437"/>
      <c r="BA5" s="437"/>
      <c r="BB5" s="437"/>
      <c r="BC5" s="437"/>
      <c r="BD5" s="437"/>
      <c r="BE5" s="437"/>
      <c r="BF5" s="437"/>
      <c r="BG5" s="437"/>
      <c r="BH5" s="437"/>
      <c r="BI5" s="437"/>
      <c r="BJ5" s="437"/>
      <c r="BK5" s="437"/>
      <c r="BL5" s="437"/>
      <c r="BM5" s="438"/>
      <c r="BN5" s="439">
        <v>4793917</v>
      </c>
      <c r="BO5" s="440"/>
      <c r="BP5" s="440"/>
      <c r="BQ5" s="440"/>
      <c r="BR5" s="440"/>
      <c r="BS5" s="440"/>
      <c r="BT5" s="440"/>
      <c r="BU5" s="441"/>
      <c r="BV5" s="439">
        <v>4757675</v>
      </c>
      <c r="BW5" s="440"/>
      <c r="BX5" s="440"/>
      <c r="BY5" s="440"/>
      <c r="BZ5" s="440"/>
      <c r="CA5" s="440"/>
      <c r="CB5" s="440"/>
      <c r="CC5" s="441"/>
      <c r="CD5" s="442" t="s">
        <v>89</v>
      </c>
      <c r="CE5" s="443"/>
      <c r="CF5" s="443"/>
      <c r="CG5" s="443"/>
      <c r="CH5" s="443"/>
      <c r="CI5" s="443"/>
      <c r="CJ5" s="443"/>
      <c r="CK5" s="443"/>
      <c r="CL5" s="443"/>
      <c r="CM5" s="443"/>
      <c r="CN5" s="443"/>
      <c r="CO5" s="443"/>
      <c r="CP5" s="443"/>
      <c r="CQ5" s="443"/>
      <c r="CR5" s="443"/>
      <c r="CS5" s="444"/>
      <c r="CT5" s="405">
        <v>86.9</v>
      </c>
      <c r="CU5" s="406"/>
      <c r="CV5" s="406"/>
      <c r="CW5" s="406"/>
      <c r="CX5" s="406"/>
      <c r="CY5" s="406"/>
      <c r="CZ5" s="406"/>
      <c r="DA5" s="407"/>
      <c r="DB5" s="405">
        <v>87.2</v>
      </c>
      <c r="DC5" s="406"/>
      <c r="DD5" s="406"/>
      <c r="DE5" s="406"/>
      <c r="DF5" s="406"/>
      <c r="DG5" s="406"/>
      <c r="DH5" s="406"/>
      <c r="DI5" s="407"/>
      <c r="DJ5" s="161"/>
      <c r="DK5" s="161"/>
      <c r="DL5" s="161"/>
      <c r="DM5" s="161"/>
      <c r="DN5" s="161"/>
      <c r="DO5" s="161"/>
    </row>
    <row r="6" spans="1:119" ht="18.75" customHeight="1" x14ac:dyDescent="0.15">
      <c r="A6" s="162"/>
      <c r="B6" s="408" t="s">
        <v>90</v>
      </c>
      <c r="C6" s="409"/>
      <c r="D6" s="409"/>
      <c r="E6" s="410"/>
      <c r="F6" s="410"/>
      <c r="G6" s="410"/>
      <c r="H6" s="410"/>
      <c r="I6" s="410"/>
      <c r="J6" s="410"/>
      <c r="K6" s="410"/>
      <c r="L6" s="410" t="s">
        <v>91</v>
      </c>
      <c r="M6" s="410"/>
      <c r="N6" s="410"/>
      <c r="O6" s="410"/>
      <c r="P6" s="410"/>
      <c r="Q6" s="410"/>
      <c r="R6" s="414"/>
      <c r="S6" s="414"/>
      <c r="T6" s="414"/>
      <c r="U6" s="414"/>
      <c r="V6" s="415"/>
      <c r="W6" s="418" t="s">
        <v>92</v>
      </c>
      <c r="X6" s="419"/>
      <c r="Y6" s="419"/>
      <c r="Z6" s="419"/>
      <c r="AA6" s="419"/>
      <c r="AB6" s="409"/>
      <c r="AC6" s="422" t="s">
        <v>93</v>
      </c>
      <c r="AD6" s="423"/>
      <c r="AE6" s="423"/>
      <c r="AF6" s="423"/>
      <c r="AG6" s="423"/>
      <c r="AH6" s="423"/>
      <c r="AI6" s="423"/>
      <c r="AJ6" s="423"/>
      <c r="AK6" s="423"/>
      <c r="AL6" s="424"/>
      <c r="AM6" s="431" t="s">
        <v>94</v>
      </c>
      <c r="AN6" s="432"/>
      <c r="AO6" s="432"/>
      <c r="AP6" s="432"/>
      <c r="AQ6" s="432"/>
      <c r="AR6" s="432"/>
      <c r="AS6" s="432"/>
      <c r="AT6" s="433"/>
      <c r="AU6" s="434" t="s">
        <v>95</v>
      </c>
      <c r="AV6" s="435"/>
      <c r="AW6" s="435"/>
      <c r="AX6" s="435"/>
      <c r="AY6" s="436" t="s">
        <v>96</v>
      </c>
      <c r="AZ6" s="437"/>
      <c r="BA6" s="437"/>
      <c r="BB6" s="437"/>
      <c r="BC6" s="437"/>
      <c r="BD6" s="437"/>
      <c r="BE6" s="437"/>
      <c r="BF6" s="437"/>
      <c r="BG6" s="437"/>
      <c r="BH6" s="437"/>
      <c r="BI6" s="437"/>
      <c r="BJ6" s="437"/>
      <c r="BK6" s="437"/>
      <c r="BL6" s="437"/>
      <c r="BM6" s="438"/>
      <c r="BN6" s="439">
        <v>182080</v>
      </c>
      <c r="BO6" s="440"/>
      <c r="BP6" s="440"/>
      <c r="BQ6" s="440"/>
      <c r="BR6" s="440"/>
      <c r="BS6" s="440"/>
      <c r="BT6" s="440"/>
      <c r="BU6" s="441"/>
      <c r="BV6" s="439">
        <v>116724</v>
      </c>
      <c r="BW6" s="440"/>
      <c r="BX6" s="440"/>
      <c r="BY6" s="440"/>
      <c r="BZ6" s="440"/>
      <c r="CA6" s="440"/>
      <c r="CB6" s="440"/>
      <c r="CC6" s="441"/>
      <c r="CD6" s="442" t="s">
        <v>97</v>
      </c>
      <c r="CE6" s="443"/>
      <c r="CF6" s="443"/>
      <c r="CG6" s="443"/>
      <c r="CH6" s="443"/>
      <c r="CI6" s="443"/>
      <c r="CJ6" s="443"/>
      <c r="CK6" s="443"/>
      <c r="CL6" s="443"/>
      <c r="CM6" s="443"/>
      <c r="CN6" s="443"/>
      <c r="CO6" s="443"/>
      <c r="CP6" s="443"/>
      <c r="CQ6" s="443"/>
      <c r="CR6" s="443"/>
      <c r="CS6" s="444"/>
      <c r="CT6" s="445">
        <v>90.6</v>
      </c>
      <c r="CU6" s="446"/>
      <c r="CV6" s="446"/>
      <c r="CW6" s="446"/>
      <c r="CX6" s="446"/>
      <c r="CY6" s="446"/>
      <c r="CZ6" s="446"/>
      <c r="DA6" s="447"/>
      <c r="DB6" s="445">
        <v>90.8</v>
      </c>
      <c r="DC6" s="446"/>
      <c r="DD6" s="446"/>
      <c r="DE6" s="446"/>
      <c r="DF6" s="446"/>
      <c r="DG6" s="446"/>
      <c r="DH6" s="446"/>
      <c r="DI6" s="447"/>
      <c r="DJ6" s="161"/>
      <c r="DK6" s="161"/>
      <c r="DL6" s="161"/>
      <c r="DM6" s="161"/>
      <c r="DN6" s="161"/>
      <c r="DO6" s="161"/>
    </row>
    <row r="7" spans="1:119" ht="18.75" customHeight="1" x14ac:dyDescent="0.15">
      <c r="A7" s="162"/>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25"/>
      <c r="AD7" s="426"/>
      <c r="AE7" s="426"/>
      <c r="AF7" s="426"/>
      <c r="AG7" s="426"/>
      <c r="AH7" s="426"/>
      <c r="AI7" s="426"/>
      <c r="AJ7" s="426"/>
      <c r="AK7" s="426"/>
      <c r="AL7" s="427"/>
      <c r="AM7" s="431" t="s">
        <v>98</v>
      </c>
      <c r="AN7" s="432"/>
      <c r="AO7" s="432"/>
      <c r="AP7" s="432"/>
      <c r="AQ7" s="432"/>
      <c r="AR7" s="432"/>
      <c r="AS7" s="432"/>
      <c r="AT7" s="433"/>
      <c r="AU7" s="434" t="s">
        <v>87</v>
      </c>
      <c r="AV7" s="435"/>
      <c r="AW7" s="435"/>
      <c r="AX7" s="435"/>
      <c r="AY7" s="436" t="s">
        <v>99</v>
      </c>
      <c r="AZ7" s="437"/>
      <c r="BA7" s="437"/>
      <c r="BB7" s="437"/>
      <c r="BC7" s="437"/>
      <c r="BD7" s="437"/>
      <c r="BE7" s="437"/>
      <c r="BF7" s="437"/>
      <c r="BG7" s="437"/>
      <c r="BH7" s="437"/>
      <c r="BI7" s="437"/>
      <c r="BJ7" s="437"/>
      <c r="BK7" s="437"/>
      <c r="BL7" s="437"/>
      <c r="BM7" s="438"/>
      <c r="BN7" s="439">
        <v>50909</v>
      </c>
      <c r="BO7" s="440"/>
      <c r="BP7" s="440"/>
      <c r="BQ7" s="440"/>
      <c r="BR7" s="440"/>
      <c r="BS7" s="440"/>
      <c r="BT7" s="440"/>
      <c r="BU7" s="441"/>
      <c r="BV7" s="439">
        <v>21208</v>
      </c>
      <c r="BW7" s="440"/>
      <c r="BX7" s="440"/>
      <c r="BY7" s="440"/>
      <c r="BZ7" s="440"/>
      <c r="CA7" s="440"/>
      <c r="CB7" s="440"/>
      <c r="CC7" s="441"/>
      <c r="CD7" s="442" t="s">
        <v>100</v>
      </c>
      <c r="CE7" s="443"/>
      <c r="CF7" s="443"/>
      <c r="CG7" s="443"/>
      <c r="CH7" s="443"/>
      <c r="CI7" s="443"/>
      <c r="CJ7" s="443"/>
      <c r="CK7" s="443"/>
      <c r="CL7" s="443"/>
      <c r="CM7" s="443"/>
      <c r="CN7" s="443"/>
      <c r="CO7" s="443"/>
      <c r="CP7" s="443"/>
      <c r="CQ7" s="443"/>
      <c r="CR7" s="443"/>
      <c r="CS7" s="444"/>
      <c r="CT7" s="439">
        <v>3050004</v>
      </c>
      <c r="CU7" s="440"/>
      <c r="CV7" s="440"/>
      <c r="CW7" s="440"/>
      <c r="CX7" s="440"/>
      <c r="CY7" s="440"/>
      <c r="CZ7" s="440"/>
      <c r="DA7" s="441"/>
      <c r="DB7" s="439">
        <v>3209857</v>
      </c>
      <c r="DC7" s="440"/>
      <c r="DD7" s="440"/>
      <c r="DE7" s="440"/>
      <c r="DF7" s="440"/>
      <c r="DG7" s="440"/>
      <c r="DH7" s="440"/>
      <c r="DI7" s="441"/>
      <c r="DJ7" s="161"/>
      <c r="DK7" s="161"/>
      <c r="DL7" s="161"/>
      <c r="DM7" s="161"/>
      <c r="DN7" s="161"/>
      <c r="DO7" s="161"/>
    </row>
    <row r="8" spans="1:119" ht="18.75" customHeight="1" thickBot="1" x14ac:dyDescent="0.2">
      <c r="A8" s="162"/>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101</v>
      </c>
      <c r="AN8" s="432"/>
      <c r="AO8" s="432"/>
      <c r="AP8" s="432"/>
      <c r="AQ8" s="432"/>
      <c r="AR8" s="432"/>
      <c r="AS8" s="432"/>
      <c r="AT8" s="433"/>
      <c r="AU8" s="434" t="s">
        <v>87</v>
      </c>
      <c r="AV8" s="435"/>
      <c r="AW8" s="435"/>
      <c r="AX8" s="435"/>
      <c r="AY8" s="436" t="s">
        <v>102</v>
      </c>
      <c r="AZ8" s="437"/>
      <c r="BA8" s="437"/>
      <c r="BB8" s="437"/>
      <c r="BC8" s="437"/>
      <c r="BD8" s="437"/>
      <c r="BE8" s="437"/>
      <c r="BF8" s="437"/>
      <c r="BG8" s="437"/>
      <c r="BH8" s="437"/>
      <c r="BI8" s="437"/>
      <c r="BJ8" s="437"/>
      <c r="BK8" s="437"/>
      <c r="BL8" s="437"/>
      <c r="BM8" s="438"/>
      <c r="BN8" s="439">
        <v>131171</v>
      </c>
      <c r="BO8" s="440"/>
      <c r="BP8" s="440"/>
      <c r="BQ8" s="440"/>
      <c r="BR8" s="440"/>
      <c r="BS8" s="440"/>
      <c r="BT8" s="440"/>
      <c r="BU8" s="441"/>
      <c r="BV8" s="439">
        <v>95516</v>
      </c>
      <c r="BW8" s="440"/>
      <c r="BX8" s="440"/>
      <c r="BY8" s="440"/>
      <c r="BZ8" s="440"/>
      <c r="CA8" s="440"/>
      <c r="CB8" s="440"/>
      <c r="CC8" s="441"/>
      <c r="CD8" s="442" t="s">
        <v>103</v>
      </c>
      <c r="CE8" s="443"/>
      <c r="CF8" s="443"/>
      <c r="CG8" s="443"/>
      <c r="CH8" s="443"/>
      <c r="CI8" s="443"/>
      <c r="CJ8" s="443"/>
      <c r="CK8" s="443"/>
      <c r="CL8" s="443"/>
      <c r="CM8" s="443"/>
      <c r="CN8" s="443"/>
      <c r="CO8" s="443"/>
      <c r="CP8" s="443"/>
      <c r="CQ8" s="443"/>
      <c r="CR8" s="443"/>
      <c r="CS8" s="444"/>
      <c r="CT8" s="448">
        <v>0.23</v>
      </c>
      <c r="CU8" s="449"/>
      <c r="CV8" s="449"/>
      <c r="CW8" s="449"/>
      <c r="CX8" s="449"/>
      <c r="CY8" s="449"/>
      <c r="CZ8" s="449"/>
      <c r="DA8" s="450"/>
      <c r="DB8" s="448">
        <v>0.23</v>
      </c>
      <c r="DC8" s="449"/>
      <c r="DD8" s="449"/>
      <c r="DE8" s="449"/>
      <c r="DF8" s="449"/>
      <c r="DG8" s="449"/>
      <c r="DH8" s="449"/>
      <c r="DI8" s="450"/>
      <c r="DJ8" s="161"/>
      <c r="DK8" s="161"/>
      <c r="DL8" s="161"/>
      <c r="DM8" s="161"/>
      <c r="DN8" s="161"/>
      <c r="DO8" s="161"/>
    </row>
    <row r="9" spans="1:119" ht="18.75" customHeight="1" thickBot="1" x14ac:dyDescent="0.2">
      <c r="A9" s="162"/>
      <c r="B9" s="402" t="s">
        <v>104</v>
      </c>
      <c r="C9" s="403"/>
      <c r="D9" s="403"/>
      <c r="E9" s="403"/>
      <c r="F9" s="403"/>
      <c r="G9" s="403"/>
      <c r="H9" s="403"/>
      <c r="I9" s="403"/>
      <c r="J9" s="403"/>
      <c r="K9" s="451"/>
      <c r="L9" s="452" t="s">
        <v>105</v>
      </c>
      <c r="M9" s="453"/>
      <c r="N9" s="453"/>
      <c r="O9" s="453"/>
      <c r="P9" s="453"/>
      <c r="Q9" s="454"/>
      <c r="R9" s="455">
        <v>5832</v>
      </c>
      <c r="S9" s="456"/>
      <c r="T9" s="456"/>
      <c r="U9" s="456"/>
      <c r="V9" s="457"/>
      <c r="W9" s="365" t="s">
        <v>106</v>
      </c>
      <c r="X9" s="366"/>
      <c r="Y9" s="366"/>
      <c r="Z9" s="366"/>
      <c r="AA9" s="366"/>
      <c r="AB9" s="366"/>
      <c r="AC9" s="366"/>
      <c r="AD9" s="366"/>
      <c r="AE9" s="366"/>
      <c r="AF9" s="366"/>
      <c r="AG9" s="366"/>
      <c r="AH9" s="366"/>
      <c r="AI9" s="366"/>
      <c r="AJ9" s="366"/>
      <c r="AK9" s="366"/>
      <c r="AL9" s="367"/>
      <c r="AM9" s="431" t="s">
        <v>107</v>
      </c>
      <c r="AN9" s="432"/>
      <c r="AO9" s="432"/>
      <c r="AP9" s="432"/>
      <c r="AQ9" s="432"/>
      <c r="AR9" s="432"/>
      <c r="AS9" s="432"/>
      <c r="AT9" s="433"/>
      <c r="AU9" s="434" t="s">
        <v>108</v>
      </c>
      <c r="AV9" s="435"/>
      <c r="AW9" s="435"/>
      <c r="AX9" s="435"/>
      <c r="AY9" s="436" t="s">
        <v>109</v>
      </c>
      <c r="AZ9" s="437"/>
      <c r="BA9" s="437"/>
      <c r="BB9" s="437"/>
      <c r="BC9" s="437"/>
      <c r="BD9" s="437"/>
      <c r="BE9" s="437"/>
      <c r="BF9" s="437"/>
      <c r="BG9" s="437"/>
      <c r="BH9" s="437"/>
      <c r="BI9" s="437"/>
      <c r="BJ9" s="437"/>
      <c r="BK9" s="437"/>
      <c r="BL9" s="437"/>
      <c r="BM9" s="438"/>
      <c r="BN9" s="439">
        <v>35655</v>
      </c>
      <c r="BO9" s="440"/>
      <c r="BP9" s="440"/>
      <c r="BQ9" s="440"/>
      <c r="BR9" s="440"/>
      <c r="BS9" s="440"/>
      <c r="BT9" s="440"/>
      <c r="BU9" s="441"/>
      <c r="BV9" s="439">
        <v>-36223</v>
      </c>
      <c r="BW9" s="440"/>
      <c r="BX9" s="440"/>
      <c r="BY9" s="440"/>
      <c r="BZ9" s="440"/>
      <c r="CA9" s="440"/>
      <c r="CB9" s="440"/>
      <c r="CC9" s="441"/>
      <c r="CD9" s="442" t="s">
        <v>110</v>
      </c>
      <c r="CE9" s="443"/>
      <c r="CF9" s="443"/>
      <c r="CG9" s="443"/>
      <c r="CH9" s="443"/>
      <c r="CI9" s="443"/>
      <c r="CJ9" s="443"/>
      <c r="CK9" s="443"/>
      <c r="CL9" s="443"/>
      <c r="CM9" s="443"/>
      <c r="CN9" s="443"/>
      <c r="CO9" s="443"/>
      <c r="CP9" s="443"/>
      <c r="CQ9" s="443"/>
      <c r="CR9" s="443"/>
      <c r="CS9" s="444"/>
      <c r="CT9" s="405">
        <v>14.9</v>
      </c>
      <c r="CU9" s="406"/>
      <c r="CV9" s="406"/>
      <c r="CW9" s="406"/>
      <c r="CX9" s="406"/>
      <c r="CY9" s="406"/>
      <c r="CZ9" s="406"/>
      <c r="DA9" s="407"/>
      <c r="DB9" s="405">
        <v>15.6</v>
      </c>
      <c r="DC9" s="406"/>
      <c r="DD9" s="406"/>
      <c r="DE9" s="406"/>
      <c r="DF9" s="406"/>
      <c r="DG9" s="406"/>
      <c r="DH9" s="406"/>
      <c r="DI9" s="407"/>
      <c r="DJ9" s="161"/>
      <c r="DK9" s="161"/>
      <c r="DL9" s="161"/>
      <c r="DM9" s="161"/>
      <c r="DN9" s="161"/>
      <c r="DO9" s="161"/>
    </row>
    <row r="10" spans="1:119" ht="18.75" customHeight="1" thickBot="1" x14ac:dyDescent="0.2">
      <c r="A10" s="162"/>
      <c r="B10" s="402"/>
      <c r="C10" s="403"/>
      <c r="D10" s="403"/>
      <c r="E10" s="403"/>
      <c r="F10" s="403"/>
      <c r="G10" s="403"/>
      <c r="H10" s="403"/>
      <c r="I10" s="403"/>
      <c r="J10" s="403"/>
      <c r="K10" s="451"/>
      <c r="L10" s="458" t="s">
        <v>111</v>
      </c>
      <c r="M10" s="432"/>
      <c r="N10" s="432"/>
      <c r="O10" s="432"/>
      <c r="P10" s="432"/>
      <c r="Q10" s="433"/>
      <c r="R10" s="459">
        <v>6438</v>
      </c>
      <c r="S10" s="460"/>
      <c r="T10" s="460"/>
      <c r="U10" s="460"/>
      <c r="V10" s="461"/>
      <c r="W10" s="396"/>
      <c r="X10" s="397"/>
      <c r="Y10" s="397"/>
      <c r="Z10" s="397"/>
      <c r="AA10" s="397"/>
      <c r="AB10" s="397"/>
      <c r="AC10" s="397"/>
      <c r="AD10" s="397"/>
      <c r="AE10" s="397"/>
      <c r="AF10" s="397"/>
      <c r="AG10" s="397"/>
      <c r="AH10" s="397"/>
      <c r="AI10" s="397"/>
      <c r="AJ10" s="397"/>
      <c r="AK10" s="397"/>
      <c r="AL10" s="400"/>
      <c r="AM10" s="431" t="s">
        <v>112</v>
      </c>
      <c r="AN10" s="432"/>
      <c r="AO10" s="432"/>
      <c r="AP10" s="432"/>
      <c r="AQ10" s="432"/>
      <c r="AR10" s="432"/>
      <c r="AS10" s="432"/>
      <c r="AT10" s="433"/>
      <c r="AU10" s="434" t="s">
        <v>113</v>
      </c>
      <c r="AV10" s="435"/>
      <c r="AW10" s="435"/>
      <c r="AX10" s="435"/>
      <c r="AY10" s="436" t="s">
        <v>114</v>
      </c>
      <c r="AZ10" s="437"/>
      <c r="BA10" s="437"/>
      <c r="BB10" s="437"/>
      <c r="BC10" s="437"/>
      <c r="BD10" s="437"/>
      <c r="BE10" s="437"/>
      <c r="BF10" s="437"/>
      <c r="BG10" s="437"/>
      <c r="BH10" s="437"/>
      <c r="BI10" s="437"/>
      <c r="BJ10" s="437"/>
      <c r="BK10" s="437"/>
      <c r="BL10" s="437"/>
      <c r="BM10" s="438"/>
      <c r="BN10" s="439">
        <v>413</v>
      </c>
      <c r="BO10" s="440"/>
      <c r="BP10" s="440"/>
      <c r="BQ10" s="440"/>
      <c r="BR10" s="440"/>
      <c r="BS10" s="440"/>
      <c r="BT10" s="440"/>
      <c r="BU10" s="441"/>
      <c r="BV10" s="439">
        <v>437</v>
      </c>
      <c r="BW10" s="440"/>
      <c r="BX10" s="440"/>
      <c r="BY10" s="440"/>
      <c r="BZ10" s="440"/>
      <c r="CA10" s="440"/>
      <c r="CB10" s="440"/>
      <c r="CC10" s="441"/>
      <c r="CD10" s="166" t="s">
        <v>115</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1" t="s">
        <v>118</v>
      </c>
      <c r="AN11" s="432"/>
      <c r="AO11" s="432"/>
      <c r="AP11" s="432"/>
      <c r="AQ11" s="432"/>
      <c r="AR11" s="432"/>
      <c r="AS11" s="432"/>
      <c r="AT11" s="433"/>
      <c r="AU11" s="434" t="s">
        <v>119</v>
      </c>
      <c r="AV11" s="435"/>
      <c r="AW11" s="435"/>
      <c r="AX11" s="435"/>
      <c r="AY11" s="436" t="s">
        <v>120</v>
      </c>
      <c r="AZ11" s="437"/>
      <c r="BA11" s="437"/>
      <c r="BB11" s="437"/>
      <c r="BC11" s="437"/>
      <c r="BD11" s="437"/>
      <c r="BE11" s="437"/>
      <c r="BF11" s="437"/>
      <c r="BG11" s="437"/>
      <c r="BH11" s="437"/>
      <c r="BI11" s="437"/>
      <c r="BJ11" s="437"/>
      <c r="BK11" s="437"/>
      <c r="BL11" s="437"/>
      <c r="BM11" s="438"/>
      <c r="BN11" s="439">
        <v>0</v>
      </c>
      <c r="BO11" s="440"/>
      <c r="BP11" s="440"/>
      <c r="BQ11" s="440"/>
      <c r="BR11" s="440"/>
      <c r="BS11" s="440"/>
      <c r="BT11" s="440"/>
      <c r="BU11" s="441"/>
      <c r="BV11" s="439">
        <v>0</v>
      </c>
      <c r="BW11" s="440"/>
      <c r="BX11" s="440"/>
      <c r="BY11" s="440"/>
      <c r="BZ11" s="440"/>
      <c r="CA11" s="440"/>
      <c r="CB11" s="440"/>
      <c r="CC11" s="441"/>
      <c r="CD11" s="442" t="s">
        <v>121</v>
      </c>
      <c r="CE11" s="443"/>
      <c r="CF11" s="443"/>
      <c r="CG11" s="443"/>
      <c r="CH11" s="443"/>
      <c r="CI11" s="443"/>
      <c r="CJ11" s="443"/>
      <c r="CK11" s="443"/>
      <c r="CL11" s="443"/>
      <c r="CM11" s="443"/>
      <c r="CN11" s="443"/>
      <c r="CO11" s="443"/>
      <c r="CP11" s="443"/>
      <c r="CQ11" s="443"/>
      <c r="CR11" s="443"/>
      <c r="CS11" s="444"/>
      <c r="CT11" s="448" t="s">
        <v>122</v>
      </c>
      <c r="CU11" s="449"/>
      <c r="CV11" s="449"/>
      <c r="CW11" s="449"/>
      <c r="CX11" s="449"/>
      <c r="CY11" s="449"/>
      <c r="CZ11" s="449"/>
      <c r="DA11" s="450"/>
      <c r="DB11" s="448" t="s">
        <v>123</v>
      </c>
      <c r="DC11" s="449"/>
      <c r="DD11" s="449"/>
      <c r="DE11" s="449"/>
      <c r="DF11" s="449"/>
      <c r="DG11" s="449"/>
      <c r="DH11" s="449"/>
      <c r="DI11" s="450"/>
      <c r="DJ11" s="161"/>
      <c r="DK11" s="161"/>
      <c r="DL11" s="161"/>
      <c r="DM11" s="161"/>
      <c r="DN11" s="161"/>
      <c r="DO11" s="161"/>
    </row>
    <row r="12" spans="1:119" ht="18.75" customHeight="1" x14ac:dyDescent="0.15">
      <c r="A12" s="162"/>
      <c r="B12" s="468" t="s">
        <v>124</v>
      </c>
      <c r="C12" s="469"/>
      <c r="D12" s="469"/>
      <c r="E12" s="469"/>
      <c r="F12" s="469"/>
      <c r="G12" s="469"/>
      <c r="H12" s="469"/>
      <c r="I12" s="469"/>
      <c r="J12" s="469"/>
      <c r="K12" s="470"/>
      <c r="L12" s="477" t="s">
        <v>125</v>
      </c>
      <c r="M12" s="478"/>
      <c r="N12" s="478"/>
      <c r="O12" s="478"/>
      <c r="P12" s="478"/>
      <c r="Q12" s="479"/>
      <c r="R12" s="480">
        <v>5822</v>
      </c>
      <c r="S12" s="481"/>
      <c r="T12" s="481"/>
      <c r="U12" s="481"/>
      <c r="V12" s="482"/>
      <c r="W12" s="483" t="s">
        <v>1</v>
      </c>
      <c r="X12" s="435"/>
      <c r="Y12" s="435"/>
      <c r="Z12" s="435"/>
      <c r="AA12" s="435"/>
      <c r="AB12" s="484"/>
      <c r="AC12" s="434" t="s">
        <v>126</v>
      </c>
      <c r="AD12" s="435"/>
      <c r="AE12" s="435"/>
      <c r="AF12" s="435"/>
      <c r="AG12" s="484"/>
      <c r="AH12" s="434" t="s">
        <v>127</v>
      </c>
      <c r="AI12" s="435"/>
      <c r="AJ12" s="435"/>
      <c r="AK12" s="435"/>
      <c r="AL12" s="485"/>
      <c r="AM12" s="431" t="s">
        <v>128</v>
      </c>
      <c r="AN12" s="432"/>
      <c r="AO12" s="432"/>
      <c r="AP12" s="432"/>
      <c r="AQ12" s="432"/>
      <c r="AR12" s="432"/>
      <c r="AS12" s="432"/>
      <c r="AT12" s="433"/>
      <c r="AU12" s="434" t="s">
        <v>129</v>
      </c>
      <c r="AV12" s="435"/>
      <c r="AW12" s="435"/>
      <c r="AX12" s="435"/>
      <c r="AY12" s="436" t="s">
        <v>130</v>
      </c>
      <c r="AZ12" s="437"/>
      <c r="BA12" s="437"/>
      <c r="BB12" s="437"/>
      <c r="BC12" s="437"/>
      <c r="BD12" s="437"/>
      <c r="BE12" s="437"/>
      <c r="BF12" s="437"/>
      <c r="BG12" s="437"/>
      <c r="BH12" s="437"/>
      <c r="BI12" s="437"/>
      <c r="BJ12" s="437"/>
      <c r="BK12" s="437"/>
      <c r="BL12" s="437"/>
      <c r="BM12" s="438"/>
      <c r="BN12" s="439">
        <v>89000</v>
      </c>
      <c r="BO12" s="440"/>
      <c r="BP12" s="440"/>
      <c r="BQ12" s="440"/>
      <c r="BR12" s="440"/>
      <c r="BS12" s="440"/>
      <c r="BT12" s="440"/>
      <c r="BU12" s="441"/>
      <c r="BV12" s="439">
        <v>0</v>
      </c>
      <c r="BW12" s="440"/>
      <c r="BX12" s="440"/>
      <c r="BY12" s="440"/>
      <c r="BZ12" s="440"/>
      <c r="CA12" s="440"/>
      <c r="CB12" s="440"/>
      <c r="CC12" s="441"/>
      <c r="CD12" s="442" t="s">
        <v>131</v>
      </c>
      <c r="CE12" s="443"/>
      <c r="CF12" s="443"/>
      <c r="CG12" s="443"/>
      <c r="CH12" s="443"/>
      <c r="CI12" s="443"/>
      <c r="CJ12" s="443"/>
      <c r="CK12" s="443"/>
      <c r="CL12" s="443"/>
      <c r="CM12" s="443"/>
      <c r="CN12" s="443"/>
      <c r="CO12" s="443"/>
      <c r="CP12" s="443"/>
      <c r="CQ12" s="443"/>
      <c r="CR12" s="443"/>
      <c r="CS12" s="444"/>
      <c r="CT12" s="448" t="s">
        <v>122</v>
      </c>
      <c r="CU12" s="449"/>
      <c r="CV12" s="449"/>
      <c r="CW12" s="449"/>
      <c r="CX12" s="449"/>
      <c r="CY12" s="449"/>
      <c r="CZ12" s="449"/>
      <c r="DA12" s="450"/>
      <c r="DB12" s="448" t="s">
        <v>123</v>
      </c>
      <c r="DC12" s="449"/>
      <c r="DD12" s="449"/>
      <c r="DE12" s="449"/>
      <c r="DF12" s="449"/>
      <c r="DG12" s="449"/>
      <c r="DH12" s="449"/>
      <c r="DI12" s="450"/>
      <c r="DJ12" s="161"/>
      <c r="DK12" s="161"/>
      <c r="DL12" s="161"/>
      <c r="DM12" s="161"/>
      <c r="DN12" s="161"/>
      <c r="DO12" s="161"/>
    </row>
    <row r="13" spans="1:119" ht="18.75" customHeight="1" x14ac:dyDescent="0.15">
      <c r="A13" s="162"/>
      <c r="B13" s="471"/>
      <c r="C13" s="472"/>
      <c r="D13" s="472"/>
      <c r="E13" s="472"/>
      <c r="F13" s="472"/>
      <c r="G13" s="472"/>
      <c r="H13" s="472"/>
      <c r="I13" s="472"/>
      <c r="J13" s="472"/>
      <c r="K13" s="473"/>
      <c r="L13" s="172"/>
      <c r="M13" s="496" t="s">
        <v>132</v>
      </c>
      <c r="N13" s="497"/>
      <c r="O13" s="497"/>
      <c r="P13" s="497"/>
      <c r="Q13" s="498"/>
      <c r="R13" s="489">
        <v>5794</v>
      </c>
      <c r="S13" s="490"/>
      <c r="T13" s="490"/>
      <c r="U13" s="490"/>
      <c r="V13" s="491"/>
      <c r="W13" s="418" t="s">
        <v>133</v>
      </c>
      <c r="X13" s="419"/>
      <c r="Y13" s="419"/>
      <c r="Z13" s="419"/>
      <c r="AA13" s="419"/>
      <c r="AB13" s="409"/>
      <c r="AC13" s="459">
        <v>588</v>
      </c>
      <c r="AD13" s="460"/>
      <c r="AE13" s="460"/>
      <c r="AF13" s="460"/>
      <c r="AG13" s="499"/>
      <c r="AH13" s="459">
        <v>638</v>
      </c>
      <c r="AI13" s="460"/>
      <c r="AJ13" s="460"/>
      <c r="AK13" s="460"/>
      <c r="AL13" s="461"/>
      <c r="AM13" s="431" t="s">
        <v>134</v>
      </c>
      <c r="AN13" s="432"/>
      <c r="AO13" s="432"/>
      <c r="AP13" s="432"/>
      <c r="AQ13" s="432"/>
      <c r="AR13" s="432"/>
      <c r="AS13" s="432"/>
      <c r="AT13" s="433"/>
      <c r="AU13" s="434" t="s">
        <v>135</v>
      </c>
      <c r="AV13" s="435"/>
      <c r="AW13" s="435"/>
      <c r="AX13" s="435"/>
      <c r="AY13" s="436" t="s">
        <v>136</v>
      </c>
      <c r="AZ13" s="437"/>
      <c r="BA13" s="437"/>
      <c r="BB13" s="437"/>
      <c r="BC13" s="437"/>
      <c r="BD13" s="437"/>
      <c r="BE13" s="437"/>
      <c r="BF13" s="437"/>
      <c r="BG13" s="437"/>
      <c r="BH13" s="437"/>
      <c r="BI13" s="437"/>
      <c r="BJ13" s="437"/>
      <c r="BK13" s="437"/>
      <c r="BL13" s="437"/>
      <c r="BM13" s="438"/>
      <c r="BN13" s="439">
        <v>-52932</v>
      </c>
      <c r="BO13" s="440"/>
      <c r="BP13" s="440"/>
      <c r="BQ13" s="440"/>
      <c r="BR13" s="440"/>
      <c r="BS13" s="440"/>
      <c r="BT13" s="440"/>
      <c r="BU13" s="441"/>
      <c r="BV13" s="439">
        <v>-35786</v>
      </c>
      <c r="BW13" s="440"/>
      <c r="BX13" s="440"/>
      <c r="BY13" s="440"/>
      <c r="BZ13" s="440"/>
      <c r="CA13" s="440"/>
      <c r="CB13" s="440"/>
      <c r="CC13" s="441"/>
      <c r="CD13" s="442" t="s">
        <v>137</v>
      </c>
      <c r="CE13" s="443"/>
      <c r="CF13" s="443"/>
      <c r="CG13" s="443"/>
      <c r="CH13" s="443"/>
      <c r="CI13" s="443"/>
      <c r="CJ13" s="443"/>
      <c r="CK13" s="443"/>
      <c r="CL13" s="443"/>
      <c r="CM13" s="443"/>
      <c r="CN13" s="443"/>
      <c r="CO13" s="443"/>
      <c r="CP13" s="443"/>
      <c r="CQ13" s="443"/>
      <c r="CR13" s="443"/>
      <c r="CS13" s="444"/>
      <c r="CT13" s="405">
        <v>8.5</v>
      </c>
      <c r="CU13" s="406"/>
      <c r="CV13" s="406"/>
      <c r="CW13" s="406"/>
      <c r="CX13" s="406"/>
      <c r="CY13" s="406"/>
      <c r="CZ13" s="406"/>
      <c r="DA13" s="407"/>
      <c r="DB13" s="405">
        <v>8.4</v>
      </c>
      <c r="DC13" s="406"/>
      <c r="DD13" s="406"/>
      <c r="DE13" s="406"/>
      <c r="DF13" s="406"/>
      <c r="DG13" s="406"/>
      <c r="DH13" s="406"/>
      <c r="DI13" s="407"/>
      <c r="DJ13" s="161"/>
      <c r="DK13" s="161"/>
      <c r="DL13" s="161"/>
      <c r="DM13" s="161"/>
      <c r="DN13" s="161"/>
      <c r="DO13" s="161"/>
    </row>
    <row r="14" spans="1:119" ht="18.75" customHeight="1" thickBot="1" x14ac:dyDescent="0.2">
      <c r="A14" s="162"/>
      <c r="B14" s="471"/>
      <c r="C14" s="472"/>
      <c r="D14" s="472"/>
      <c r="E14" s="472"/>
      <c r="F14" s="472"/>
      <c r="G14" s="472"/>
      <c r="H14" s="472"/>
      <c r="I14" s="472"/>
      <c r="J14" s="472"/>
      <c r="K14" s="473"/>
      <c r="L14" s="486" t="s">
        <v>138</v>
      </c>
      <c r="M14" s="487"/>
      <c r="N14" s="487"/>
      <c r="O14" s="487"/>
      <c r="P14" s="487"/>
      <c r="Q14" s="488"/>
      <c r="R14" s="489">
        <v>5904</v>
      </c>
      <c r="S14" s="490"/>
      <c r="T14" s="490"/>
      <c r="U14" s="490"/>
      <c r="V14" s="491"/>
      <c r="W14" s="398"/>
      <c r="X14" s="399"/>
      <c r="Y14" s="399"/>
      <c r="Z14" s="399"/>
      <c r="AA14" s="399"/>
      <c r="AB14" s="388"/>
      <c r="AC14" s="492">
        <v>19.600000000000001</v>
      </c>
      <c r="AD14" s="493"/>
      <c r="AE14" s="493"/>
      <c r="AF14" s="493"/>
      <c r="AG14" s="494"/>
      <c r="AH14" s="492">
        <v>20.3</v>
      </c>
      <c r="AI14" s="493"/>
      <c r="AJ14" s="493"/>
      <c r="AK14" s="493"/>
      <c r="AL14" s="495"/>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39"/>
      <c r="BO14" s="440"/>
      <c r="BP14" s="440"/>
      <c r="BQ14" s="440"/>
      <c r="BR14" s="440"/>
      <c r="BS14" s="440"/>
      <c r="BT14" s="440"/>
      <c r="BU14" s="441"/>
      <c r="BV14" s="439"/>
      <c r="BW14" s="440"/>
      <c r="BX14" s="440"/>
      <c r="BY14" s="440"/>
      <c r="BZ14" s="440"/>
      <c r="CA14" s="440"/>
      <c r="CB14" s="440"/>
      <c r="CC14" s="441"/>
      <c r="CD14" s="500" t="s">
        <v>139</v>
      </c>
      <c r="CE14" s="501"/>
      <c r="CF14" s="501"/>
      <c r="CG14" s="501"/>
      <c r="CH14" s="501"/>
      <c r="CI14" s="501"/>
      <c r="CJ14" s="501"/>
      <c r="CK14" s="501"/>
      <c r="CL14" s="501"/>
      <c r="CM14" s="501"/>
      <c r="CN14" s="501"/>
      <c r="CO14" s="501"/>
      <c r="CP14" s="501"/>
      <c r="CQ14" s="501"/>
      <c r="CR14" s="501"/>
      <c r="CS14" s="502"/>
      <c r="CT14" s="503">
        <v>44.9</v>
      </c>
      <c r="CU14" s="504"/>
      <c r="CV14" s="504"/>
      <c r="CW14" s="504"/>
      <c r="CX14" s="504"/>
      <c r="CY14" s="504"/>
      <c r="CZ14" s="504"/>
      <c r="DA14" s="505"/>
      <c r="DB14" s="503">
        <v>32.4</v>
      </c>
      <c r="DC14" s="504"/>
      <c r="DD14" s="504"/>
      <c r="DE14" s="504"/>
      <c r="DF14" s="504"/>
      <c r="DG14" s="504"/>
      <c r="DH14" s="504"/>
      <c r="DI14" s="505"/>
      <c r="DJ14" s="161"/>
      <c r="DK14" s="161"/>
      <c r="DL14" s="161"/>
      <c r="DM14" s="161"/>
      <c r="DN14" s="161"/>
      <c r="DO14" s="161"/>
    </row>
    <row r="15" spans="1:119" ht="18.75" customHeight="1" x14ac:dyDescent="0.15">
      <c r="A15" s="162"/>
      <c r="B15" s="471"/>
      <c r="C15" s="472"/>
      <c r="D15" s="472"/>
      <c r="E15" s="472"/>
      <c r="F15" s="472"/>
      <c r="G15" s="472"/>
      <c r="H15" s="472"/>
      <c r="I15" s="472"/>
      <c r="J15" s="472"/>
      <c r="K15" s="473"/>
      <c r="L15" s="172"/>
      <c r="M15" s="496" t="s">
        <v>140</v>
      </c>
      <c r="N15" s="497"/>
      <c r="O15" s="497"/>
      <c r="P15" s="497"/>
      <c r="Q15" s="498"/>
      <c r="R15" s="489">
        <v>5876</v>
      </c>
      <c r="S15" s="490"/>
      <c r="T15" s="490"/>
      <c r="U15" s="490"/>
      <c r="V15" s="491"/>
      <c r="W15" s="418" t="s">
        <v>141</v>
      </c>
      <c r="X15" s="419"/>
      <c r="Y15" s="419"/>
      <c r="Z15" s="419"/>
      <c r="AA15" s="419"/>
      <c r="AB15" s="409"/>
      <c r="AC15" s="459">
        <v>899</v>
      </c>
      <c r="AD15" s="460"/>
      <c r="AE15" s="460"/>
      <c r="AF15" s="460"/>
      <c r="AG15" s="499"/>
      <c r="AH15" s="459">
        <v>962</v>
      </c>
      <c r="AI15" s="460"/>
      <c r="AJ15" s="460"/>
      <c r="AK15" s="460"/>
      <c r="AL15" s="461"/>
      <c r="AM15" s="431"/>
      <c r="AN15" s="432"/>
      <c r="AO15" s="432"/>
      <c r="AP15" s="432"/>
      <c r="AQ15" s="432"/>
      <c r="AR15" s="432"/>
      <c r="AS15" s="432"/>
      <c r="AT15" s="433"/>
      <c r="AU15" s="434"/>
      <c r="AV15" s="435"/>
      <c r="AW15" s="435"/>
      <c r="AX15" s="435"/>
      <c r="AY15" s="368" t="s">
        <v>142</v>
      </c>
      <c r="AZ15" s="369"/>
      <c r="BA15" s="369"/>
      <c r="BB15" s="369"/>
      <c r="BC15" s="369"/>
      <c r="BD15" s="369"/>
      <c r="BE15" s="369"/>
      <c r="BF15" s="369"/>
      <c r="BG15" s="369"/>
      <c r="BH15" s="369"/>
      <c r="BI15" s="369"/>
      <c r="BJ15" s="369"/>
      <c r="BK15" s="369"/>
      <c r="BL15" s="369"/>
      <c r="BM15" s="370"/>
      <c r="BN15" s="371">
        <v>677016</v>
      </c>
      <c r="BO15" s="372"/>
      <c r="BP15" s="372"/>
      <c r="BQ15" s="372"/>
      <c r="BR15" s="372"/>
      <c r="BS15" s="372"/>
      <c r="BT15" s="372"/>
      <c r="BU15" s="373"/>
      <c r="BV15" s="371">
        <v>692552</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471"/>
      <c r="C16" s="472"/>
      <c r="D16" s="472"/>
      <c r="E16" s="472"/>
      <c r="F16" s="472"/>
      <c r="G16" s="472"/>
      <c r="H16" s="472"/>
      <c r="I16" s="472"/>
      <c r="J16" s="472"/>
      <c r="K16" s="473"/>
      <c r="L16" s="486" t="s">
        <v>144</v>
      </c>
      <c r="M16" s="509"/>
      <c r="N16" s="509"/>
      <c r="O16" s="509"/>
      <c r="P16" s="509"/>
      <c r="Q16" s="510"/>
      <c r="R16" s="511" t="s">
        <v>145</v>
      </c>
      <c r="S16" s="512"/>
      <c r="T16" s="512"/>
      <c r="U16" s="512"/>
      <c r="V16" s="513"/>
      <c r="W16" s="398"/>
      <c r="X16" s="399"/>
      <c r="Y16" s="399"/>
      <c r="Z16" s="399"/>
      <c r="AA16" s="399"/>
      <c r="AB16" s="388"/>
      <c r="AC16" s="492">
        <v>29.9</v>
      </c>
      <c r="AD16" s="493"/>
      <c r="AE16" s="493"/>
      <c r="AF16" s="493"/>
      <c r="AG16" s="494"/>
      <c r="AH16" s="492">
        <v>30.5</v>
      </c>
      <c r="AI16" s="493"/>
      <c r="AJ16" s="493"/>
      <c r="AK16" s="493"/>
      <c r="AL16" s="495"/>
      <c r="AM16" s="431"/>
      <c r="AN16" s="432"/>
      <c r="AO16" s="432"/>
      <c r="AP16" s="432"/>
      <c r="AQ16" s="432"/>
      <c r="AR16" s="432"/>
      <c r="AS16" s="432"/>
      <c r="AT16" s="433"/>
      <c r="AU16" s="434"/>
      <c r="AV16" s="435"/>
      <c r="AW16" s="435"/>
      <c r="AX16" s="435"/>
      <c r="AY16" s="436" t="s">
        <v>146</v>
      </c>
      <c r="AZ16" s="437"/>
      <c r="BA16" s="437"/>
      <c r="BB16" s="437"/>
      <c r="BC16" s="437"/>
      <c r="BD16" s="437"/>
      <c r="BE16" s="437"/>
      <c r="BF16" s="437"/>
      <c r="BG16" s="437"/>
      <c r="BH16" s="437"/>
      <c r="BI16" s="437"/>
      <c r="BJ16" s="437"/>
      <c r="BK16" s="437"/>
      <c r="BL16" s="437"/>
      <c r="BM16" s="438"/>
      <c r="BN16" s="439">
        <v>2825892</v>
      </c>
      <c r="BO16" s="440"/>
      <c r="BP16" s="440"/>
      <c r="BQ16" s="440"/>
      <c r="BR16" s="440"/>
      <c r="BS16" s="440"/>
      <c r="BT16" s="440"/>
      <c r="BU16" s="441"/>
      <c r="BV16" s="439">
        <v>2911389</v>
      </c>
      <c r="BW16" s="440"/>
      <c r="BX16" s="440"/>
      <c r="BY16" s="440"/>
      <c r="BZ16" s="440"/>
      <c r="CA16" s="440"/>
      <c r="CB16" s="440"/>
      <c r="CC16" s="441"/>
      <c r="CD16" s="176"/>
      <c r="CE16" s="517"/>
      <c r="CF16" s="517"/>
      <c r="CG16" s="517"/>
      <c r="CH16" s="517"/>
      <c r="CI16" s="517"/>
      <c r="CJ16" s="517"/>
      <c r="CK16" s="517"/>
      <c r="CL16" s="517"/>
      <c r="CM16" s="517"/>
      <c r="CN16" s="517"/>
      <c r="CO16" s="517"/>
      <c r="CP16" s="517"/>
      <c r="CQ16" s="517"/>
      <c r="CR16" s="517"/>
      <c r="CS16" s="518"/>
      <c r="CT16" s="405"/>
      <c r="CU16" s="406"/>
      <c r="CV16" s="406"/>
      <c r="CW16" s="406"/>
      <c r="CX16" s="406"/>
      <c r="CY16" s="406"/>
      <c r="CZ16" s="406"/>
      <c r="DA16" s="407"/>
      <c r="DB16" s="405"/>
      <c r="DC16" s="406"/>
      <c r="DD16" s="406"/>
      <c r="DE16" s="406"/>
      <c r="DF16" s="406"/>
      <c r="DG16" s="406"/>
      <c r="DH16" s="406"/>
      <c r="DI16" s="407"/>
      <c r="DJ16" s="161"/>
      <c r="DK16" s="161"/>
      <c r="DL16" s="161"/>
      <c r="DM16" s="161"/>
      <c r="DN16" s="161"/>
      <c r="DO16" s="161"/>
    </row>
    <row r="17" spans="1:119" ht="18.75" customHeight="1" thickBot="1" x14ac:dyDescent="0.2">
      <c r="A17" s="162"/>
      <c r="B17" s="474"/>
      <c r="C17" s="475"/>
      <c r="D17" s="475"/>
      <c r="E17" s="475"/>
      <c r="F17" s="475"/>
      <c r="G17" s="475"/>
      <c r="H17" s="475"/>
      <c r="I17" s="475"/>
      <c r="J17" s="475"/>
      <c r="K17" s="476"/>
      <c r="L17" s="177"/>
      <c r="M17" s="514" t="s">
        <v>147</v>
      </c>
      <c r="N17" s="515"/>
      <c r="O17" s="515"/>
      <c r="P17" s="515"/>
      <c r="Q17" s="516"/>
      <c r="R17" s="511" t="s">
        <v>148</v>
      </c>
      <c r="S17" s="512"/>
      <c r="T17" s="512"/>
      <c r="U17" s="512"/>
      <c r="V17" s="513"/>
      <c r="W17" s="418" t="s">
        <v>149</v>
      </c>
      <c r="X17" s="419"/>
      <c r="Y17" s="419"/>
      <c r="Z17" s="419"/>
      <c r="AA17" s="419"/>
      <c r="AB17" s="409"/>
      <c r="AC17" s="459">
        <v>1520</v>
      </c>
      <c r="AD17" s="460"/>
      <c r="AE17" s="460"/>
      <c r="AF17" s="460"/>
      <c r="AG17" s="499"/>
      <c r="AH17" s="459">
        <v>1550</v>
      </c>
      <c r="AI17" s="460"/>
      <c r="AJ17" s="460"/>
      <c r="AK17" s="460"/>
      <c r="AL17" s="461"/>
      <c r="AM17" s="431"/>
      <c r="AN17" s="432"/>
      <c r="AO17" s="432"/>
      <c r="AP17" s="432"/>
      <c r="AQ17" s="432"/>
      <c r="AR17" s="432"/>
      <c r="AS17" s="432"/>
      <c r="AT17" s="433"/>
      <c r="AU17" s="434"/>
      <c r="AV17" s="435"/>
      <c r="AW17" s="435"/>
      <c r="AX17" s="435"/>
      <c r="AY17" s="436" t="s">
        <v>150</v>
      </c>
      <c r="AZ17" s="437"/>
      <c r="BA17" s="437"/>
      <c r="BB17" s="437"/>
      <c r="BC17" s="437"/>
      <c r="BD17" s="437"/>
      <c r="BE17" s="437"/>
      <c r="BF17" s="437"/>
      <c r="BG17" s="437"/>
      <c r="BH17" s="437"/>
      <c r="BI17" s="437"/>
      <c r="BJ17" s="437"/>
      <c r="BK17" s="437"/>
      <c r="BL17" s="437"/>
      <c r="BM17" s="438"/>
      <c r="BN17" s="439">
        <v>848125</v>
      </c>
      <c r="BO17" s="440"/>
      <c r="BP17" s="440"/>
      <c r="BQ17" s="440"/>
      <c r="BR17" s="440"/>
      <c r="BS17" s="440"/>
      <c r="BT17" s="440"/>
      <c r="BU17" s="441"/>
      <c r="BV17" s="439">
        <v>864232</v>
      </c>
      <c r="BW17" s="440"/>
      <c r="BX17" s="440"/>
      <c r="BY17" s="440"/>
      <c r="BZ17" s="440"/>
      <c r="CA17" s="440"/>
      <c r="CB17" s="440"/>
      <c r="CC17" s="441"/>
      <c r="CD17" s="176"/>
      <c r="CE17" s="517"/>
      <c r="CF17" s="517"/>
      <c r="CG17" s="517"/>
      <c r="CH17" s="517"/>
      <c r="CI17" s="517"/>
      <c r="CJ17" s="517"/>
      <c r="CK17" s="517"/>
      <c r="CL17" s="517"/>
      <c r="CM17" s="517"/>
      <c r="CN17" s="517"/>
      <c r="CO17" s="517"/>
      <c r="CP17" s="517"/>
      <c r="CQ17" s="517"/>
      <c r="CR17" s="517"/>
      <c r="CS17" s="518"/>
      <c r="CT17" s="405"/>
      <c r="CU17" s="406"/>
      <c r="CV17" s="406"/>
      <c r="CW17" s="406"/>
      <c r="CX17" s="406"/>
      <c r="CY17" s="406"/>
      <c r="CZ17" s="406"/>
      <c r="DA17" s="407"/>
      <c r="DB17" s="405"/>
      <c r="DC17" s="406"/>
      <c r="DD17" s="406"/>
      <c r="DE17" s="406"/>
      <c r="DF17" s="406"/>
      <c r="DG17" s="406"/>
      <c r="DH17" s="406"/>
      <c r="DI17" s="407"/>
      <c r="DJ17" s="161"/>
      <c r="DK17" s="161"/>
      <c r="DL17" s="161"/>
      <c r="DM17" s="161"/>
      <c r="DN17" s="161"/>
      <c r="DO17" s="161"/>
    </row>
    <row r="18" spans="1:119" ht="18.75" customHeight="1" thickBot="1" x14ac:dyDescent="0.2">
      <c r="A18" s="162"/>
      <c r="B18" s="519" t="s">
        <v>151</v>
      </c>
      <c r="C18" s="451"/>
      <c r="D18" s="451"/>
      <c r="E18" s="520"/>
      <c r="F18" s="520"/>
      <c r="G18" s="520"/>
      <c r="H18" s="520"/>
      <c r="I18" s="520"/>
      <c r="J18" s="520"/>
      <c r="K18" s="520"/>
      <c r="L18" s="521">
        <v>299.61</v>
      </c>
      <c r="M18" s="521"/>
      <c r="N18" s="521"/>
      <c r="O18" s="521"/>
      <c r="P18" s="521"/>
      <c r="Q18" s="521"/>
      <c r="R18" s="522"/>
      <c r="S18" s="522"/>
      <c r="T18" s="522"/>
      <c r="U18" s="522"/>
      <c r="V18" s="523"/>
      <c r="W18" s="420"/>
      <c r="X18" s="421"/>
      <c r="Y18" s="421"/>
      <c r="Z18" s="421"/>
      <c r="AA18" s="421"/>
      <c r="AB18" s="412"/>
      <c r="AC18" s="524">
        <v>50.5</v>
      </c>
      <c r="AD18" s="525"/>
      <c r="AE18" s="525"/>
      <c r="AF18" s="525"/>
      <c r="AG18" s="526"/>
      <c r="AH18" s="524">
        <v>49.2</v>
      </c>
      <c r="AI18" s="525"/>
      <c r="AJ18" s="525"/>
      <c r="AK18" s="525"/>
      <c r="AL18" s="527"/>
      <c r="AM18" s="431"/>
      <c r="AN18" s="432"/>
      <c r="AO18" s="432"/>
      <c r="AP18" s="432"/>
      <c r="AQ18" s="432"/>
      <c r="AR18" s="432"/>
      <c r="AS18" s="432"/>
      <c r="AT18" s="433"/>
      <c r="AU18" s="434"/>
      <c r="AV18" s="435"/>
      <c r="AW18" s="435"/>
      <c r="AX18" s="435"/>
      <c r="AY18" s="436" t="s">
        <v>152</v>
      </c>
      <c r="AZ18" s="437"/>
      <c r="BA18" s="437"/>
      <c r="BB18" s="437"/>
      <c r="BC18" s="437"/>
      <c r="BD18" s="437"/>
      <c r="BE18" s="437"/>
      <c r="BF18" s="437"/>
      <c r="BG18" s="437"/>
      <c r="BH18" s="437"/>
      <c r="BI18" s="437"/>
      <c r="BJ18" s="437"/>
      <c r="BK18" s="437"/>
      <c r="BL18" s="437"/>
      <c r="BM18" s="438"/>
      <c r="BN18" s="439">
        <v>2699410</v>
      </c>
      <c r="BO18" s="440"/>
      <c r="BP18" s="440"/>
      <c r="BQ18" s="440"/>
      <c r="BR18" s="440"/>
      <c r="BS18" s="440"/>
      <c r="BT18" s="440"/>
      <c r="BU18" s="441"/>
      <c r="BV18" s="439">
        <v>2813357</v>
      </c>
      <c r="BW18" s="440"/>
      <c r="BX18" s="440"/>
      <c r="BY18" s="440"/>
      <c r="BZ18" s="440"/>
      <c r="CA18" s="440"/>
      <c r="CB18" s="440"/>
      <c r="CC18" s="441"/>
      <c r="CD18" s="176"/>
      <c r="CE18" s="517"/>
      <c r="CF18" s="517"/>
      <c r="CG18" s="517"/>
      <c r="CH18" s="517"/>
      <c r="CI18" s="517"/>
      <c r="CJ18" s="517"/>
      <c r="CK18" s="517"/>
      <c r="CL18" s="517"/>
      <c r="CM18" s="517"/>
      <c r="CN18" s="517"/>
      <c r="CO18" s="517"/>
      <c r="CP18" s="517"/>
      <c r="CQ18" s="517"/>
      <c r="CR18" s="517"/>
      <c r="CS18" s="518"/>
      <c r="CT18" s="405"/>
      <c r="CU18" s="406"/>
      <c r="CV18" s="406"/>
      <c r="CW18" s="406"/>
      <c r="CX18" s="406"/>
      <c r="CY18" s="406"/>
      <c r="CZ18" s="406"/>
      <c r="DA18" s="407"/>
      <c r="DB18" s="405"/>
      <c r="DC18" s="406"/>
      <c r="DD18" s="406"/>
      <c r="DE18" s="406"/>
      <c r="DF18" s="406"/>
      <c r="DG18" s="406"/>
      <c r="DH18" s="406"/>
      <c r="DI18" s="407"/>
      <c r="DJ18" s="161"/>
      <c r="DK18" s="161"/>
      <c r="DL18" s="161"/>
      <c r="DM18" s="161"/>
      <c r="DN18" s="161"/>
      <c r="DO18" s="161"/>
    </row>
    <row r="19" spans="1:119" ht="18.75" customHeight="1" thickBot="1" x14ac:dyDescent="0.2">
      <c r="A19" s="162"/>
      <c r="B19" s="519" t="s">
        <v>153</v>
      </c>
      <c r="C19" s="451"/>
      <c r="D19" s="451"/>
      <c r="E19" s="520"/>
      <c r="F19" s="520"/>
      <c r="G19" s="520"/>
      <c r="H19" s="520"/>
      <c r="I19" s="520"/>
      <c r="J19" s="520"/>
      <c r="K19" s="520"/>
      <c r="L19" s="528">
        <v>19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1"/>
      <c r="AN19" s="432"/>
      <c r="AO19" s="432"/>
      <c r="AP19" s="432"/>
      <c r="AQ19" s="432"/>
      <c r="AR19" s="432"/>
      <c r="AS19" s="432"/>
      <c r="AT19" s="433"/>
      <c r="AU19" s="434"/>
      <c r="AV19" s="435"/>
      <c r="AW19" s="435"/>
      <c r="AX19" s="435"/>
      <c r="AY19" s="436" t="s">
        <v>154</v>
      </c>
      <c r="AZ19" s="437"/>
      <c r="BA19" s="437"/>
      <c r="BB19" s="437"/>
      <c r="BC19" s="437"/>
      <c r="BD19" s="437"/>
      <c r="BE19" s="437"/>
      <c r="BF19" s="437"/>
      <c r="BG19" s="437"/>
      <c r="BH19" s="437"/>
      <c r="BI19" s="437"/>
      <c r="BJ19" s="437"/>
      <c r="BK19" s="437"/>
      <c r="BL19" s="437"/>
      <c r="BM19" s="438"/>
      <c r="BN19" s="439">
        <v>3515944</v>
      </c>
      <c r="BO19" s="440"/>
      <c r="BP19" s="440"/>
      <c r="BQ19" s="440"/>
      <c r="BR19" s="440"/>
      <c r="BS19" s="440"/>
      <c r="BT19" s="440"/>
      <c r="BU19" s="441"/>
      <c r="BV19" s="439">
        <v>3523756</v>
      </c>
      <c r="BW19" s="440"/>
      <c r="BX19" s="440"/>
      <c r="BY19" s="440"/>
      <c r="BZ19" s="440"/>
      <c r="CA19" s="440"/>
      <c r="CB19" s="440"/>
      <c r="CC19" s="441"/>
      <c r="CD19" s="176"/>
      <c r="CE19" s="517"/>
      <c r="CF19" s="517"/>
      <c r="CG19" s="517"/>
      <c r="CH19" s="517"/>
      <c r="CI19" s="517"/>
      <c r="CJ19" s="517"/>
      <c r="CK19" s="517"/>
      <c r="CL19" s="517"/>
      <c r="CM19" s="517"/>
      <c r="CN19" s="517"/>
      <c r="CO19" s="517"/>
      <c r="CP19" s="517"/>
      <c r="CQ19" s="517"/>
      <c r="CR19" s="517"/>
      <c r="CS19" s="518"/>
      <c r="CT19" s="405"/>
      <c r="CU19" s="406"/>
      <c r="CV19" s="406"/>
      <c r="CW19" s="406"/>
      <c r="CX19" s="406"/>
      <c r="CY19" s="406"/>
      <c r="CZ19" s="406"/>
      <c r="DA19" s="407"/>
      <c r="DB19" s="405"/>
      <c r="DC19" s="406"/>
      <c r="DD19" s="406"/>
      <c r="DE19" s="406"/>
      <c r="DF19" s="406"/>
      <c r="DG19" s="406"/>
      <c r="DH19" s="406"/>
      <c r="DI19" s="407"/>
      <c r="DJ19" s="161"/>
      <c r="DK19" s="161"/>
      <c r="DL19" s="161"/>
      <c r="DM19" s="161"/>
      <c r="DN19" s="161"/>
      <c r="DO19" s="161"/>
    </row>
    <row r="20" spans="1:119" ht="18.75" customHeight="1" thickBot="1" x14ac:dyDescent="0.2">
      <c r="A20" s="162"/>
      <c r="B20" s="519" t="s">
        <v>155</v>
      </c>
      <c r="C20" s="451"/>
      <c r="D20" s="451"/>
      <c r="E20" s="520"/>
      <c r="F20" s="520"/>
      <c r="G20" s="520"/>
      <c r="H20" s="520"/>
      <c r="I20" s="520"/>
      <c r="J20" s="520"/>
      <c r="K20" s="520"/>
      <c r="L20" s="528">
        <v>1846</v>
      </c>
      <c r="M20" s="528"/>
      <c r="N20" s="528"/>
      <c r="O20" s="528"/>
      <c r="P20" s="528"/>
      <c r="Q20" s="528"/>
      <c r="R20" s="529"/>
      <c r="S20" s="529"/>
      <c r="T20" s="529"/>
      <c r="U20" s="529"/>
      <c r="V20" s="530"/>
      <c r="W20" s="420"/>
      <c r="X20" s="421"/>
      <c r="Y20" s="421"/>
      <c r="Z20" s="421"/>
      <c r="AA20" s="421"/>
      <c r="AB20" s="421"/>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36"/>
      <c r="AZ20" s="437"/>
      <c r="BA20" s="437"/>
      <c r="BB20" s="437"/>
      <c r="BC20" s="437"/>
      <c r="BD20" s="437"/>
      <c r="BE20" s="437"/>
      <c r="BF20" s="437"/>
      <c r="BG20" s="437"/>
      <c r="BH20" s="437"/>
      <c r="BI20" s="437"/>
      <c r="BJ20" s="437"/>
      <c r="BK20" s="437"/>
      <c r="BL20" s="437"/>
      <c r="BM20" s="438"/>
      <c r="BN20" s="439"/>
      <c r="BO20" s="440"/>
      <c r="BP20" s="440"/>
      <c r="BQ20" s="440"/>
      <c r="BR20" s="440"/>
      <c r="BS20" s="440"/>
      <c r="BT20" s="440"/>
      <c r="BU20" s="441"/>
      <c r="BV20" s="439"/>
      <c r="BW20" s="440"/>
      <c r="BX20" s="440"/>
      <c r="BY20" s="440"/>
      <c r="BZ20" s="440"/>
      <c r="CA20" s="440"/>
      <c r="CB20" s="440"/>
      <c r="CC20" s="441"/>
      <c r="CD20" s="176"/>
      <c r="CE20" s="517"/>
      <c r="CF20" s="517"/>
      <c r="CG20" s="517"/>
      <c r="CH20" s="517"/>
      <c r="CI20" s="517"/>
      <c r="CJ20" s="517"/>
      <c r="CK20" s="517"/>
      <c r="CL20" s="517"/>
      <c r="CM20" s="517"/>
      <c r="CN20" s="517"/>
      <c r="CO20" s="517"/>
      <c r="CP20" s="517"/>
      <c r="CQ20" s="517"/>
      <c r="CR20" s="517"/>
      <c r="CS20" s="518"/>
      <c r="CT20" s="405"/>
      <c r="CU20" s="406"/>
      <c r="CV20" s="406"/>
      <c r="CW20" s="406"/>
      <c r="CX20" s="406"/>
      <c r="CY20" s="406"/>
      <c r="CZ20" s="406"/>
      <c r="DA20" s="407"/>
      <c r="DB20" s="405"/>
      <c r="DC20" s="406"/>
      <c r="DD20" s="406"/>
      <c r="DE20" s="406"/>
      <c r="DF20" s="406"/>
      <c r="DG20" s="406"/>
      <c r="DH20" s="406"/>
      <c r="DI20" s="407"/>
      <c r="DJ20" s="161"/>
      <c r="DK20" s="161"/>
      <c r="DL20" s="161"/>
      <c r="DM20" s="161"/>
      <c r="DN20" s="161"/>
      <c r="DO20" s="161"/>
    </row>
    <row r="21" spans="1:119" ht="18.75" customHeight="1" x14ac:dyDescent="0.15">
      <c r="A21" s="162"/>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176"/>
      <c r="CE21" s="517"/>
      <c r="CF21" s="517"/>
      <c r="CG21" s="517"/>
      <c r="CH21" s="517"/>
      <c r="CI21" s="517"/>
      <c r="CJ21" s="517"/>
      <c r="CK21" s="517"/>
      <c r="CL21" s="517"/>
      <c r="CM21" s="517"/>
      <c r="CN21" s="517"/>
      <c r="CO21" s="517"/>
      <c r="CP21" s="517"/>
      <c r="CQ21" s="517"/>
      <c r="CR21" s="517"/>
      <c r="CS21" s="518"/>
      <c r="CT21" s="405"/>
      <c r="CU21" s="406"/>
      <c r="CV21" s="406"/>
      <c r="CW21" s="406"/>
      <c r="CX21" s="406"/>
      <c r="CY21" s="406"/>
      <c r="CZ21" s="406"/>
      <c r="DA21" s="407"/>
      <c r="DB21" s="405"/>
      <c r="DC21" s="406"/>
      <c r="DD21" s="406"/>
      <c r="DE21" s="406"/>
      <c r="DF21" s="406"/>
      <c r="DG21" s="406"/>
      <c r="DH21" s="406"/>
      <c r="DI21" s="407"/>
      <c r="DJ21" s="161"/>
      <c r="DK21" s="161"/>
      <c r="DL21" s="161"/>
      <c r="DM21" s="161"/>
      <c r="DN21" s="161"/>
      <c r="DO21" s="161"/>
    </row>
    <row r="22" spans="1:119" ht="18.75" customHeight="1" thickBot="1" x14ac:dyDescent="0.2">
      <c r="A22" s="162"/>
      <c r="B22" s="542" t="s">
        <v>157</v>
      </c>
      <c r="C22" s="543"/>
      <c r="D22" s="544"/>
      <c r="E22" s="414" t="s">
        <v>1</v>
      </c>
      <c r="F22" s="419"/>
      <c r="G22" s="419"/>
      <c r="H22" s="419"/>
      <c r="I22" s="419"/>
      <c r="J22" s="419"/>
      <c r="K22" s="409"/>
      <c r="L22" s="414" t="s">
        <v>158</v>
      </c>
      <c r="M22" s="419"/>
      <c r="N22" s="419"/>
      <c r="O22" s="419"/>
      <c r="P22" s="409"/>
      <c r="Q22" s="551" t="s">
        <v>159</v>
      </c>
      <c r="R22" s="552"/>
      <c r="S22" s="552"/>
      <c r="T22" s="552"/>
      <c r="U22" s="552"/>
      <c r="V22" s="553"/>
      <c r="W22" s="557" t="s">
        <v>160</v>
      </c>
      <c r="X22" s="543"/>
      <c r="Y22" s="544"/>
      <c r="Z22" s="414" t="s">
        <v>1</v>
      </c>
      <c r="AA22" s="419"/>
      <c r="AB22" s="419"/>
      <c r="AC22" s="419"/>
      <c r="AD22" s="419"/>
      <c r="AE22" s="419"/>
      <c r="AF22" s="419"/>
      <c r="AG22" s="409"/>
      <c r="AH22" s="562" t="s">
        <v>161</v>
      </c>
      <c r="AI22" s="419"/>
      <c r="AJ22" s="419"/>
      <c r="AK22" s="419"/>
      <c r="AL22" s="409"/>
      <c r="AM22" s="562" t="s">
        <v>162</v>
      </c>
      <c r="AN22" s="563"/>
      <c r="AO22" s="563"/>
      <c r="AP22" s="563"/>
      <c r="AQ22" s="563"/>
      <c r="AR22" s="564"/>
      <c r="AS22" s="551" t="s">
        <v>159</v>
      </c>
      <c r="AT22" s="552"/>
      <c r="AU22" s="552"/>
      <c r="AV22" s="552"/>
      <c r="AW22" s="552"/>
      <c r="AX22" s="568"/>
      <c r="AY22" s="570"/>
      <c r="AZ22" s="571"/>
      <c r="BA22" s="571"/>
      <c r="BB22" s="571"/>
      <c r="BC22" s="571"/>
      <c r="BD22" s="571"/>
      <c r="BE22" s="571"/>
      <c r="BF22" s="571"/>
      <c r="BG22" s="571"/>
      <c r="BH22" s="571"/>
      <c r="BI22" s="571"/>
      <c r="BJ22" s="571"/>
      <c r="BK22" s="571"/>
      <c r="BL22" s="571"/>
      <c r="BM22" s="572"/>
      <c r="BN22" s="573"/>
      <c r="BO22" s="574"/>
      <c r="BP22" s="574"/>
      <c r="BQ22" s="574"/>
      <c r="BR22" s="574"/>
      <c r="BS22" s="574"/>
      <c r="BT22" s="574"/>
      <c r="BU22" s="575"/>
      <c r="BV22" s="573"/>
      <c r="BW22" s="574"/>
      <c r="BX22" s="574"/>
      <c r="BY22" s="574"/>
      <c r="BZ22" s="574"/>
      <c r="CA22" s="574"/>
      <c r="CB22" s="574"/>
      <c r="CC22" s="575"/>
      <c r="CD22" s="176"/>
      <c r="CE22" s="517"/>
      <c r="CF22" s="517"/>
      <c r="CG22" s="517"/>
      <c r="CH22" s="517"/>
      <c r="CI22" s="517"/>
      <c r="CJ22" s="517"/>
      <c r="CK22" s="517"/>
      <c r="CL22" s="517"/>
      <c r="CM22" s="517"/>
      <c r="CN22" s="517"/>
      <c r="CO22" s="517"/>
      <c r="CP22" s="517"/>
      <c r="CQ22" s="517"/>
      <c r="CR22" s="517"/>
      <c r="CS22" s="518"/>
      <c r="CT22" s="405"/>
      <c r="CU22" s="406"/>
      <c r="CV22" s="406"/>
      <c r="CW22" s="406"/>
      <c r="CX22" s="406"/>
      <c r="CY22" s="406"/>
      <c r="CZ22" s="406"/>
      <c r="DA22" s="407"/>
      <c r="DB22" s="405"/>
      <c r="DC22" s="406"/>
      <c r="DD22" s="406"/>
      <c r="DE22" s="406"/>
      <c r="DF22" s="406"/>
      <c r="DG22" s="406"/>
      <c r="DH22" s="406"/>
      <c r="DI22" s="407"/>
      <c r="DJ22" s="161"/>
      <c r="DK22" s="161"/>
      <c r="DL22" s="161"/>
      <c r="DM22" s="161"/>
      <c r="DN22" s="161"/>
      <c r="DO22" s="161"/>
    </row>
    <row r="23" spans="1:119" ht="18.75" customHeight="1" x14ac:dyDescent="0.15">
      <c r="A23" s="162"/>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65"/>
      <c r="AN23" s="566"/>
      <c r="AO23" s="566"/>
      <c r="AP23" s="566"/>
      <c r="AQ23" s="566"/>
      <c r="AR23" s="567"/>
      <c r="AS23" s="554"/>
      <c r="AT23" s="555"/>
      <c r="AU23" s="555"/>
      <c r="AV23" s="555"/>
      <c r="AW23" s="555"/>
      <c r="AX23" s="569"/>
      <c r="AY23" s="368" t="s">
        <v>163</v>
      </c>
      <c r="AZ23" s="369"/>
      <c r="BA23" s="369"/>
      <c r="BB23" s="369"/>
      <c r="BC23" s="369"/>
      <c r="BD23" s="369"/>
      <c r="BE23" s="369"/>
      <c r="BF23" s="369"/>
      <c r="BG23" s="369"/>
      <c r="BH23" s="369"/>
      <c r="BI23" s="369"/>
      <c r="BJ23" s="369"/>
      <c r="BK23" s="369"/>
      <c r="BL23" s="369"/>
      <c r="BM23" s="370"/>
      <c r="BN23" s="439">
        <v>5133007</v>
      </c>
      <c r="BO23" s="440"/>
      <c r="BP23" s="440"/>
      <c r="BQ23" s="440"/>
      <c r="BR23" s="440"/>
      <c r="BS23" s="440"/>
      <c r="BT23" s="440"/>
      <c r="BU23" s="441"/>
      <c r="BV23" s="439">
        <v>5034991</v>
      </c>
      <c r="BW23" s="440"/>
      <c r="BX23" s="440"/>
      <c r="BY23" s="440"/>
      <c r="BZ23" s="440"/>
      <c r="CA23" s="440"/>
      <c r="CB23" s="440"/>
      <c r="CC23" s="441"/>
      <c r="CD23" s="176"/>
      <c r="CE23" s="517"/>
      <c r="CF23" s="517"/>
      <c r="CG23" s="517"/>
      <c r="CH23" s="517"/>
      <c r="CI23" s="517"/>
      <c r="CJ23" s="517"/>
      <c r="CK23" s="517"/>
      <c r="CL23" s="517"/>
      <c r="CM23" s="517"/>
      <c r="CN23" s="517"/>
      <c r="CO23" s="517"/>
      <c r="CP23" s="517"/>
      <c r="CQ23" s="517"/>
      <c r="CR23" s="517"/>
      <c r="CS23" s="518"/>
      <c r="CT23" s="405"/>
      <c r="CU23" s="406"/>
      <c r="CV23" s="406"/>
      <c r="CW23" s="406"/>
      <c r="CX23" s="406"/>
      <c r="CY23" s="406"/>
      <c r="CZ23" s="406"/>
      <c r="DA23" s="407"/>
      <c r="DB23" s="405"/>
      <c r="DC23" s="406"/>
      <c r="DD23" s="406"/>
      <c r="DE23" s="406"/>
      <c r="DF23" s="406"/>
      <c r="DG23" s="406"/>
      <c r="DH23" s="406"/>
      <c r="DI23" s="407"/>
      <c r="DJ23" s="161"/>
      <c r="DK23" s="161"/>
      <c r="DL23" s="161"/>
      <c r="DM23" s="161"/>
      <c r="DN23" s="161"/>
      <c r="DO23" s="161"/>
    </row>
    <row r="24" spans="1:119" ht="18.75" customHeight="1" thickBot="1" x14ac:dyDescent="0.2">
      <c r="A24" s="162"/>
      <c r="B24" s="545"/>
      <c r="C24" s="546"/>
      <c r="D24" s="547"/>
      <c r="E24" s="458" t="s">
        <v>164</v>
      </c>
      <c r="F24" s="432"/>
      <c r="G24" s="432"/>
      <c r="H24" s="432"/>
      <c r="I24" s="432"/>
      <c r="J24" s="432"/>
      <c r="K24" s="433"/>
      <c r="L24" s="459">
        <v>1</v>
      </c>
      <c r="M24" s="460"/>
      <c r="N24" s="460"/>
      <c r="O24" s="460"/>
      <c r="P24" s="499"/>
      <c r="Q24" s="459">
        <v>6300</v>
      </c>
      <c r="R24" s="460"/>
      <c r="S24" s="460"/>
      <c r="T24" s="460"/>
      <c r="U24" s="460"/>
      <c r="V24" s="499"/>
      <c r="W24" s="558"/>
      <c r="X24" s="546"/>
      <c r="Y24" s="547"/>
      <c r="Z24" s="458" t="s">
        <v>165</v>
      </c>
      <c r="AA24" s="432"/>
      <c r="AB24" s="432"/>
      <c r="AC24" s="432"/>
      <c r="AD24" s="432"/>
      <c r="AE24" s="432"/>
      <c r="AF24" s="432"/>
      <c r="AG24" s="433"/>
      <c r="AH24" s="459">
        <v>97</v>
      </c>
      <c r="AI24" s="460"/>
      <c r="AJ24" s="460"/>
      <c r="AK24" s="460"/>
      <c r="AL24" s="499"/>
      <c r="AM24" s="459">
        <v>275965</v>
      </c>
      <c r="AN24" s="460"/>
      <c r="AO24" s="460"/>
      <c r="AP24" s="460"/>
      <c r="AQ24" s="460"/>
      <c r="AR24" s="499"/>
      <c r="AS24" s="459">
        <v>2845</v>
      </c>
      <c r="AT24" s="460"/>
      <c r="AU24" s="460"/>
      <c r="AV24" s="460"/>
      <c r="AW24" s="460"/>
      <c r="AX24" s="461"/>
      <c r="AY24" s="570" t="s">
        <v>166</v>
      </c>
      <c r="AZ24" s="571"/>
      <c r="BA24" s="571"/>
      <c r="BB24" s="571"/>
      <c r="BC24" s="571"/>
      <c r="BD24" s="571"/>
      <c r="BE24" s="571"/>
      <c r="BF24" s="571"/>
      <c r="BG24" s="571"/>
      <c r="BH24" s="571"/>
      <c r="BI24" s="571"/>
      <c r="BJ24" s="571"/>
      <c r="BK24" s="571"/>
      <c r="BL24" s="571"/>
      <c r="BM24" s="572"/>
      <c r="BN24" s="439">
        <v>4830362</v>
      </c>
      <c r="BO24" s="440"/>
      <c r="BP24" s="440"/>
      <c r="BQ24" s="440"/>
      <c r="BR24" s="440"/>
      <c r="BS24" s="440"/>
      <c r="BT24" s="440"/>
      <c r="BU24" s="441"/>
      <c r="BV24" s="439">
        <v>4693801</v>
      </c>
      <c r="BW24" s="440"/>
      <c r="BX24" s="440"/>
      <c r="BY24" s="440"/>
      <c r="BZ24" s="440"/>
      <c r="CA24" s="440"/>
      <c r="CB24" s="440"/>
      <c r="CC24" s="441"/>
      <c r="CD24" s="176"/>
      <c r="CE24" s="517"/>
      <c r="CF24" s="517"/>
      <c r="CG24" s="517"/>
      <c r="CH24" s="517"/>
      <c r="CI24" s="517"/>
      <c r="CJ24" s="517"/>
      <c r="CK24" s="517"/>
      <c r="CL24" s="517"/>
      <c r="CM24" s="517"/>
      <c r="CN24" s="517"/>
      <c r="CO24" s="517"/>
      <c r="CP24" s="517"/>
      <c r="CQ24" s="517"/>
      <c r="CR24" s="517"/>
      <c r="CS24" s="518"/>
      <c r="CT24" s="405"/>
      <c r="CU24" s="406"/>
      <c r="CV24" s="406"/>
      <c r="CW24" s="406"/>
      <c r="CX24" s="406"/>
      <c r="CY24" s="406"/>
      <c r="CZ24" s="406"/>
      <c r="DA24" s="407"/>
      <c r="DB24" s="405"/>
      <c r="DC24" s="406"/>
      <c r="DD24" s="406"/>
      <c r="DE24" s="406"/>
      <c r="DF24" s="406"/>
      <c r="DG24" s="406"/>
      <c r="DH24" s="406"/>
      <c r="DI24" s="407"/>
      <c r="DJ24" s="161"/>
      <c r="DK24" s="161"/>
      <c r="DL24" s="161"/>
      <c r="DM24" s="161"/>
      <c r="DN24" s="161"/>
      <c r="DO24" s="161"/>
    </row>
    <row r="25" spans="1:119" s="161" customFormat="1" ht="18.75" customHeight="1" x14ac:dyDescent="0.15">
      <c r="A25" s="162"/>
      <c r="B25" s="545"/>
      <c r="C25" s="546"/>
      <c r="D25" s="547"/>
      <c r="E25" s="458" t="s">
        <v>167</v>
      </c>
      <c r="F25" s="432"/>
      <c r="G25" s="432"/>
      <c r="H25" s="432"/>
      <c r="I25" s="432"/>
      <c r="J25" s="432"/>
      <c r="K25" s="433"/>
      <c r="L25" s="459">
        <v>1</v>
      </c>
      <c r="M25" s="460"/>
      <c r="N25" s="460"/>
      <c r="O25" s="460"/>
      <c r="P25" s="499"/>
      <c r="Q25" s="459">
        <v>5200</v>
      </c>
      <c r="R25" s="460"/>
      <c r="S25" s="460"/>
      <c r="T25" s="460"/>
      <c r="U25" s="460"/>
      <c r="V25" s="499"/>
      <c r="W25" s="558"/>
      <c r="X25" s="546"/>
      <c r="Y25" s="547"/>
      <c r="Z25" s="458" t="s">
        <v>168</v>
      </c>
      <c r="AA25" s="432"/>
      <c r="AB25" s="432"/>
      <c r="AC25" s="432"/>
      <c r="AD25" s="432"/>
      <c r="AE25" s="432"/>
      <c r="AF25" s="432"/>
      <c r="AG25" s="433"/>
      <c r="AH25" s="459" t="s">
        <v>169</v>
      </c>
      <c r="AI25" s="460"/>
      <c r="AJ25" s="460"/>
      <c r="AK25" s="460"/>
      <c r="AL25" s="499"/>
      <c r="AM25" s="459" t="s">
        <v>169</v>
      </c>
      <c r="AN25" s="460"/>
      <c r="AO25" s="460"/>
      <c r="AP25" s="460"/>
      <c r="AQ25" s="460"/>
      <c r="AR25" s="499"/>
      <c r="AS25" s="459" t="s">
        <v>122</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295128</v>
      </c>
      <c r="BO25" s="372"/>
      <c r="BP25" s="372"/>
      <c r="BQ25" s="372"/>
      <c r="BR25" s="372"/>
      <c r="BS25" s="372"/>
      <c r="BT25" s="372"/>
      <c r="BU25" s="373"/>
      <c r="BV25" s="371">
        <v>226249</v>
      </c>
      <c r="BW25" s="372"/>
      <c r="BX25" s="372"/>
      <c r="BY25" s="372"/>
      <c r="BZ25" s="372"/>
      <c r="CA25" s="372"/>
      <c r="CB25" s="372"/>
      <c r="CC25" s="373"/>
      <c r="CD25" s="176"/>
      <c r="CE25" s="517"/>
      <c r="CF25" s="517"/>
      <c r="CG25" s="517"/>
      <c r="CH25" s="517"/>
      <c r="CI25" s="517"/>
      <c r="CJ25" s="517"/>
      <c r="CK25" s="517"/>
      <c r="CL25" s="517"/>
      <c r="CM25" s="517"/>
      <c r="CN25" s="517"/>
      <c r="CO25" s="517"/>
      <c r="CP25" s="517"/>
      <c r="CQ25" s="517"/>
      <c r="CR25" s="517"/>
      <c r="CS25" s="518"/>
      <c r="CT25" s="405"/>
      <c r="CU25" s="406"/>
      <c r="CV25" s="406"/>
      <c r="CW25" s="406"/>
      <c r="CX25" s="406"/>
      <c r="CY25" s="406"/>
      <c r="CZ25" s="406"/>
      <c r="DA25" s="407"/>
      <c r="DB25" s="405"/>
      <c r="DC25" s="406"/>
      <c r="DD25" s="406"/>
      <c r="DE25" s="406"/>
      <c r="DF25" s="406"/>
      <c r="DG25" s="406"/>
      <c r="DH25" s="406"/>
      <c r="DI25" s="407"/>
    </row>
    <row r="26" spans="1:119" s="161" customFormat="1" ht="18.75" customHeight="1" x14ac:dyDescent="0.15">
      <c r="A26" s="162"/>
      <c r="B26" s="545"/>
      <c r="C26" s="546"/>
      <c r="D26" s="547"/>
      <c r="E26" s="458" t="s">
        <v>171</v>
      </c>
      <c r="F26" s="432"/>
      <c r="G26" s="432"/>
      <c r="H26" s="432"/>
      <c r="I26" s="432"/>
      <c r="J26" s="432"/>
      <c r="K26" s="433"/>
      <c r="L26" s="459">
        <v>1</v>
      </c>
      <c r="M26" s="460"/>
      <c r="N26" s="460"/>
      <c r="O26" s="460"/>
      <c r="P26" s="499"/>
      <c r="Q26" s="459">
        <v>4800</v>
      </c>
      <c r="R26" s="460"/>
      <c r="S26" s="460"/>
      <c r="T26" s="460"/>
      <c r="U26" s="460"/>
      <c r="V26" s="499"/>
      <c r="W26" s="558"/>
      <c r="X26" s="546"/>
      <c r="Y26" s="547"/>
      <c r="Z26" s="458" t="s">
        <v>172</v>
      </c>
      <c r="AA26" s="576"/>
      <c r="AB26" s="576"/>
      <c r="AC26" s="576"/>
      <c r="AD26" s="576"/>
      <c r="AE26" s="576"/>
      <c r="AF26" s="576"/>
      <c r="AG26" s="577"/>
      <c r="AH26" s="459">
        <v>9</v>
      </c>
      <c r="AI26" s="460"/>
      <c r="AJ26" s="460"/>
      <c r="AK26" s="460"/>
      <c r="AL26" s="499"/>
      <c r="AM26" s="459">
        <v>24939</v>
      </c>
      <c r="AN26" s="460"/>
      <c r="AO26" s="460"/>
      <c r="AP26" s="460"/>
      <c r="AQ26" s="460"/>
      <c r="AR26" s="499"/>
      <c r="AS26" s="459">
        <v>2771</v>
      </c>
      <c r="AT26" s="460"/>
      <c r="AU26" s="460"/>
      <c r="AV26" s="460"/>
      <c r="AW26" s="460"/>
      <c r="AX26" s="461"/>
      <c r="AY26" s="442" t="s">
        <v>173</v>
      </c>
      <c r="AZ26" s="443"/>
      <c r="BA26" s="443"/>
      <c r="BB26" s="443"/>
      <c r="BC26" s="443"/>
      <c r="BD26" s="443"/>
      <c r="BE26" s="443"/>
      <c r="BF26" s="443"/>
      <c r="BG26" s="443"/>
      <c r="BH26" s="443"/>
      <c r="BI26" s="443"/>
      <c r="BJ26" s="443"/>
      <c r="BK26" s="443"/>
      <c r="BL26" s="443"/>
      <c r="BM26" s="444"/>
      <c r="BN26" s="439" t="s">
        <v>123</v>
      </c>
      <c r="BO26" s="440"/>
      <c r="BP26" s="440"/>
      <c r="BQ26" s="440"/>
      <c r="BR26" s="440"/>
      <c r="BS26" s="440"/>
      <c r="BT26" s="440"/>
      <c r="BU26" s="441"/>
      <c r="BV26" s="439" t="s">
        <v>122</v>
      </c>
      <c r="BW26" s="440"/>
      <c r="BX26" s="440"/>
      <c r="BY26" s="440"/>
      <c r="BZ26" s="440"/>
      <c r="CA26" s="440"/>
      <c r="CB26" s="440"/>
      <c r="CC26" s="441"/>
      <c r="CD26" s="176"/>
      <c r="CE26" s="517"/>
      <c r="CF26" s="517"/>
      <c r="CG26" s="517"/>
      <c r="CH26" s="517"/>
      <c r="CI26" s="517"/>
      <c r="CJ26" s="517"/>
      <c r="CK26" s="517"/>
      <c r="CL26" s="517"/>
      <c r="CM26" s="517"/>
      <c r="CN26" s="517"/>
      <c r="CO26" s="517"/>
      <c r="CP26" s="517"/>
      <c r="CQ26" s="517"/>
      <c r="CR26" s="517"/>
      <c r="CS26" s="518"/>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2"/>
      <c r="B27" s="545"/>
      <c r="C27" s="546"/>
      <c r="D27" s="547"/>
      <c r="E27" s="458" t="s">
        <v>174</v>
      </c>
      <c r="F27" s="432"/>
      <c r="G27" s="432"/>
      <c r="H27" s="432"/>
      <c r="I27" s="432"/>
      <c r="J27" s="432"/>
      <c r="K27" s="433"/>
      <c r="L27" s="459">
        <v>1</v>
      </c>
      <c r="M27" s="460"/>
      <c r="N27" s="460"/>
      <c r="O27" s="460"/>
      <c r="P27" s="499"/>
      <c r="Q27" s="459">
        <v>2550</v>
      </c>
      <c r="R27" s="460"/>
      <c r="S27" s="460"/>
      <c r="T27" s="460"/>
      <c r="U27" s="460"/>
      <c r="V27" s="499"/>
      <c r="W27" s="558"/>
      <c r="X27" s="546"/>
      <c r="Y27" s="547"/>
      <c r="Z27" s="458" t="s">
        <v>175</v>
      </c>
      <c r="AA27" s="432"/>
      <c r="AB27" s="432"/>
      <c r="AC27" s="432"/>
      <c r="AD27" s="432"/>
      <c r="AE27" s="432"/>
      <c r="AF27" s="432"/>
      <c r="AG27" s="433"/>
      <c r="AH27" s="459" t="s">
        <v>176</v>
      </c>
      <c r="AI27" s="460"/>
      <c r="AJ27" s="460"/>
      <c r="AK27" s="460"/>
      <c r="AL27" s="499"/>
      <c r="AM27" s="459" t="s">
        <v>122</v>
      </c>
      <c r="AN27" s="460"/>
      <c r="AO27" s="460"/>
      <c r="AP27" s="460"/>
      <c r="AQ27" s="460"/>
      <c r="AR27" s="499"/>
      <c r="AS27" s="459" t="s">
        <v>122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73">
        <v>103926</v>
      </c>
      <c r="BO27" s="574"/>
      <c r="BP27" s="574"/>
      <c r="BQ27" s="574"/>
      <c r="BR27" s="574"/>
      <c r="BS27" s="574"/>
      <c r="BT27" s="574"/>
      <c r="BU27" s="575"/>
      <c r="BV27" s="573">
        <v>103723</v>
      </c>
      <c r="BW27" s="574"/>
      <c r="BX27" s="574"/>
      <c r="BY27" s="574"/>
      <c r="BZ27" s="574"/>
      <c r="CA27" s="574"/>
      <c r="CB27" s="574"/>
      <c r="CC27" s="575"/>
      <c r="CD27" s="178"/>
      <c r="CE27" s="517"/>
      <c r="CF27" s="517"/>
      <c r="CG27" s="517"/>
      <c r="CH27" s="517"/>
      <c r="CI27" s="517"/>
      <c r="CJ27" s="517"/>
      <c r="CK27" s="517"/>
      <c r="CL27" s="517"/>
      <c r="CM27" s="517"/>
      <c r="CN27" s="517"/>
      <c r="CO27" s="517"/>
      <c r="CP27" s="517"/>
      <c r="CQ27" s="517"/>
      <c r="CR27" s="517"/>
      <c r="CS27" s="518"/>
      <c r="CT27" s="405"/>
      <c r="CU27" s="406"/>
      <c r="CV27" s="406"/>
      <c r="CW27" s="406"/>
      <c r="CX27" s="406"/>
      <c r="CY27" s="406"/>
      <c r="CZ27" s="406"/>
      <c r="DA27" s="407"/>
      <c r="DB27" s="405"/>
      <c r="DC27" s="406"/>
      <c r="DD27" s="406"/>
      <c r="DE27" s="406"/>
      <c r="DF27" s="406"/>
      <c r="DG27" s="406"/>
      <c r="DH27" s="406"/>
      <c r="DI27" s="407"/>
      <c r="DJ27" s="161"/>
      <c r="DK27" s="161"/>
      <c r="DL27" s="161"/>
      <c r="DM27" s="161"/>
      <c r="DN27" s="161"/>
      <c r="DO27" s="161"/>
    </row>
    <row r="28" spans="1:119" ht="18.75" customHeight="1" x14ac:dyDescent="0.15">
      <c r="A28" s="162"/>
      <c r="B28" s="545"/>
      <c r="C28" s="546"/>
      <c r="D28" s="547"/>
      <c r="E28" s="458" t="s">
        <v>178</v>
      </c>
      <c r="F28" s="432"/>
      <c r="G28" s="432"/>
      <c r="H28" s="432"/>
      <c r="I28" s="432"/>
      <c r="J28" s="432"/>
      <c r="K28" s="433"/>
      <c r="L28" s="459">
        <v>1</v>
      </c>
      <c r="M28" s="460"/>
      <c r="N28" s="460"/>
      <c r="O28" s="460"/>
      <c r="P28" s="499"/>
      <c r="Q28" s="459">
        <v>1880</v>
      </c>
      <c r="R28" s="460"/>
      <c r="S28" s="460"/>
      <c r="T28" s="460"/>
      <c r="U28" s="460"/>
      <c r="V28" s="499"/>
      <c r="W28" s="558"/>
      <c r="X28" s="546"/>
      <c r="Y28" s="547"/>
      <c r="Z28" s="458" t="s">
        <v>179</v>
      </c>
      <c r="AA28" s="432"/>
      <c r="AB28" s="432"/>
      <c r="AC28" s="432"/>
      <c r="AD28" s="432"/>
      <c r="AE28" s="432"/>
      <c r="AF28" s="432"/>
      <c r="AG28" s="433"/>
      <c r="AH28" s="459" t="s">
        <v>169</v>
      </c>
      <c r="AI28" s="460"/>
      <c r="AJ28" s="460"/>
      <c r="AK28" s="460"/>
      <c r="AL28" s="499"/>
      <c r="AM28" s="459" t="s">
        <v>169</v>
      </c>
      <c r="AN28" s="460"/>
      <c r="AO28" s="460"/>
      <c r="AP28" s="460"/>
      <c r="AQ28" s="460"/>
      <c r="AR28" s="499"/>
      <c r="AS28" s="459" t="s">
        <v>169</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709009</v>
      </c>
      <c r="BO28" s="372"/>
      <c r="BP28" s="372"/>
      <c r="BQ28" s="372"/>
      <c r="BR28" s="372"/>
      <c r="BS28" s="372"/>
      <c r="BT28" s="372"/>
      <c r="BU28" s="373"/>
      <c r="BV28" s="371">
        <v>797596</v>
      </c>
      <c r="BW28" s="372"/>
      <c r="BX28" s="372"/>
      <c r="BY28" s="372"/>
      <c r="BZ28" s="372"/>
      <c r="CA28" s="372"/>
      <c r="CB28" s="372"/>
      <c r="CC28" s="373"/>
      <c r="CD28" s="176"/>
      <c r="CE28" s="517"/>
      <c r="CF28" s="517"/>
      <c r="CG28" s="517"/>
      <c r="CH28" s="517"/>
      <c r="CI28" s="517"/>
      <c r="CJ28" s="517"/>
      <c r="CK28" s="517"/>
      <c r="CL28" s="517"/>
      <c r="CM28" s="517"/>
      <c r="CN28" s="517"/>
      <c r="CO28" s="517"/>
      <c r="CP28" s="517"/>
      <c r="CQ28" s="517"/>
      <c r="CR28" s="517"/>
      <c r="CS28" s="518"/>
      <c r="CT28" s="405"/>
      <c r="CU28" s="406"/>
      <c r="CV28" s="406"/>
      <c r="CW28" s="406"/>
      <c r="CX28" s="406"/>
      <c r="CY28" s="406"/>
      <c r="CZ28" s="406"/>
      <c r="DA28" s="407"/>
      <c r="DB28" s="405"/>
      <c r="DC28" s="406"/>
      <c r="DD28" s="406"/>
      <c r="DE28" s="406"/>
      <c r="DF28" s="406"/>
      <c r="DG28" s="406"/>
      <c r="DH28" s="406"/>
      <c r="DI28" s="407"/>
      <c r="DJ28" s="161"/>
      <c r="DK28" s="161"/>
      <c r="DL28" s="161"/>
      <c r="DM28" s="161"/>
      <c r="DN28" s="161"/>
      <c r="DO28" s="161"/>
    </row>
    <row r="29" spans="1:119" ht="18.75" customHeight="1" x14ac:dyDescent="0.15">
      <c r="A29" s="162"/>
      <c r="B29" s="545"/>
      <c r="C29" s="546"/>
      <c r="D29" s="547"/>
      <c r="E29" s="458" t="s">
        <v>181</v>
      </c>
      <c r="F29" s="432"/>
      <c r="G29" s="432"/>
      <c r="H29" s="432"/>
      <c r="I29" s="432"/>
      <c r="J29" s="432"/>
      <c r="K29" s="433"/>
      <c r="L29" s="459">
        <v>8</v>
      </c>
      <c r="M29" s="460"/>
      <c r="N29" s="460"/>
      <c r="O29" s="460"/>
      <c r="P29" s="499"/>
      <c r="Q29" s="459">
        <v>1680</v>
      </c>
      <c r="R29" s="460"/>
      <c r="S29" s="460"/>
      <c r="T29" s="460"/>
      <c r="U29" s="460"/>
      <c r="V29" s="499"/>
      <c r="W29" s="559"/>
      <c r="X29" s="560"/>
      <c r="Y29" s="561"/>
      <c r="Z29" s="458" t="s">
        <v>182</v>
      </c>
      <c r="AA29" s="432"/>
      <c r="AB29" s="432"/>
      <c r="AC29" s="432"/>
      <c r="AD29" s="432"/>
      <c r="AE29" s="432"/>
      <c r="AF29" s="432"/>
      <c r="AG29" s="433"/>
      <c r="AH29" s="459">
        <v>97</v>
      </c>
      <c r="AI29" s="460"/>
      <c r="AJ29" s="460"/>
      <c r="AK29" s="460"/>
      <c r="AL29" s="499"/>
      <c r="AM29" s="459">
        <v>275965</v>
      </c>
      <c r="AN29" s="460"/>
      <c r="AO29" s="460"/>
      <c r="AP29" s="460"/>
      <c r="AQ29" s="460"/>
      <c r="AR29" s="499"/>
      <c r="AS29" s="459">
        <v>2845</v>
      </c>
      <c r="AT29" s="460"/>
      <c r="AU29" s="460"/>
      <c r="AV29" s="460"/>
      <c r="AW29" s="460"/>
      <c r="AX29" s="461"/>
      <c r="AY29" s="587"/>
      <c r="AZ29" s="588"/>
      <c r="BA29" s="588"/>
      <c r="BB29" s="589"/>
      <c r="BC29" s="436" t="s">
        <v>183</v>
      </c>
      <c r="BD29" s="437"/>
      <c r="BE29" s="437"/>
      <c r="BF29" s="437"/>
      <c r="BG29" s="437"/>
      <c r="BH29" s="437"/>
      <c r="BI29" s="437"/>
      <c r="BJ29" s="437"/>
      <c r="BK29" s="437"/>
      <c r="BL29" s="437"/>
      <c r="BM29" s="438"/>
      <c r="BN29" s="439">
        <v>16399</v>
      </c>
      <c r="BO29" s="440"/>
      <c r="BP29" s="440"/>
      <c r="BQ29" s="440"/>
      <c r="BR29" s="440"/>
      <c r="BS29" s="440"/>
      <c r="BT29" s="440"/>
      <c r="BU29" s="441"/>
      <c r="BV29" s="439">
        <v>16391</v>
      </c>
      <c r="BW29" s="440"/>
      <c r="BX29" s="440"/>
      <c r="BY29" s="440"/>
      <c r="BZ29" s="440"/>
      <c r="CA29" s="440"/>
      <c r="CB29" s="440"/>
      <c r="CC29" s="441"/>
      <c r="CD29" s="178"/>
      <c r="CE29" s="517"/>
      <c r="CF29" s="517"/>
      <c r="CG29" s="517"/>
      <c r="CH29" s="517"/>
      <c r="CI29" s="517"/>
      <c r="CJ29" s="517"/>
      <c r="CK29" s="517"/>
      <c r="CL29" s="517"/>
      <c r="CM29" s="517"/>
      <c r="CN29" s="517"/>
      <c r="CO29" s="517"/>
      <c r="CP29" s="517"/>
      <c r="CQ29" s="517"/>
      <c r="CR29" s="517"/>
      <c r="CS29" s="518"/>
      <c r="CT29" s="405"/>
      <c r="CU29" s="406"/>
      <c r="CV29" s="406"/>
      <c r="CW29" s="406"/>
      <c r="CX29" s="406"/>
      <c r="CY29" s="406"/>
      <c r="CZ29" s="406"/>
      <c r="DA29" s="407"/>
      <c r="DB29" s="405"/>
      <c r="DC29" s="406"/>
      <c r="DD29" s="406"/>
      <c r="DE29" s="406"/>
      <c r="DF29" s="406"/>
      <c r="DG29" s="406"/>
      <c r="DH29" s="406"/>
      <c r="DI29" s="407"/>
      <c r="DJ29" s="161"/>
      <c r="DK29" s="161"/>
      <c r="DL29" s="161"/>
      <c r="DM29" s="161"/>
      <c r="DN29" s="161"/>
      <c r="DO29" s="161"/>
    </row>
    <row r="30" spans="1:119" ht="18.75" customHeight="1" thickBot="1" x14ac:dyDescent="0.2">
      <c r="A30" s="162"/>
      <c r="B30" s="548"/>
      <c r="C30" s="549"/>
      <c r="D30" s="550"/>
      <c r="E30" s="462"/>
      <c r="F30" s="463"/>
      <c r="G30" s="463"/>
      <c r="H30" s="463"/>
      <c r="I30" s="463"/>
      <c r="J30" s="463"/>
      <c r="K30" s="464"/>
      <c r="L30" s="578"/>
      <c r="M30" s="579"/>
      <c r="N30" s="579"/>
      <c r="O30" s="579"/>
      <c r="P30" s="580"/>
      <c r="Q30" s="578"/>
      <c r="R30" s="579"/>
      <c r="S30" s="579"/>
      <c r="T30" s="579"/>
      <c r="U30" s="579"/>
      <c r="V30" s="580"/>
      <c r="W30" s="581" t="s">
        <v>184</v>
      </c>
      <c r="X30" s="582"/>
      <c r="Y30" s="582"/>
      <c r="Z30" s="582"/>
      <c r="AA30" s="582"/>
      <c r="AB30" s="582"/>
      <c r="AC30" s="582"/>
      <c r="AD30" s="582"/>
      <c r="AE30" s="582"/>
      <c r="AF30" s="582"/>
      <c r="AG30" s="583"/>
      <c r="AH30" s="524">
        <v>91.7</v>
      </c>
      <c r="AI30" s="525"/>
      <c r="AJ30" s="525"/>
      <c r="AK30" s="525"/>
      <c r="AL30" s="525"/>
      <c r="AM30" s="525"/>
      <c r="AN30" s="525"/>
      <c r="AO30" s="525"/>
      <c r="AP30" s="525"/>
      <c r="AQ30" s="525"/>
      <c r="AR30" s="525"/>
      <c r="AS30" s="525"/>
      <c r="AT30" s="525"/>
      <c r="AU30" s="525"/>
      <c r="AV30" s="525"/>
      <c r="AW30" s="525"/>
      <c r="AX30" s="527"/>
      <c r="AY30" s="590"/>
      <c r="AZ30" s="591"/>
      <c r="BA30" s="591"/>
      <c r="BB30" s="592"/>
      <c r="BC30" s="570" t="s">
        <v>43</v>
      </c>
      <c r="BD30" s="571"/>
      <c r="BE30" s="571"/>
      <c r="BF30" s="571"/>
      <c r="BG30" s="571"/>
      <c r="BH30" s="571"/>
      <c r="BI30" s="571"/>
      <c r="BJ30" s="571"/>
      <c r="BK30" s="571"/>
      <c r="BL30" s="571"/>
      <c r="BM30" s="572"/>
      <c r="BN30" s="573">
        <v>757637</v>
      </c>
      <c r="BO30" s="574"/>
      <c r="BP30" s="574"/>
      <c r="BQ30" s="574"/>
      <c r="BR30" s="574"/>
      <c r="BS30" s="574"/>
      <c r="BT30" s="574"/>
      <c r="BU30" s="575"/>
      <c r="BV30" s="573">
        <v>921965</v>
      </c>
      <c r="BW30" s="574"/>
      <c r="BX30" s="574"/>
      <c r="BY30" s="574"/>
      <c r="BZ30" s="574"/>
      <c r="CA30" s="574"/>
      <c r="CB30" s="574"/>
      <c r="CC30" s="575"/>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185</v>
      </c>
      <c r="D32" s="189"/>
      <c r="E32" s="189"/>
      <c r="F32" s="186"/>
      <c r="G32" s="186"/>
      <c r="H32" s="186"/>
      <c r="I32" s="186"/>
      <c r="J32" s="186"/>
      <c r="K32" s="186"/>
      <c r="L32" s="186"/>
      <c r="M32" s="186"/>
      <c r="N32" s="186"/>
      <c r="O32" s="186"/>
      <c r="P32" s="186"/>
      <c r="Q32" s="186"/>
      <c r="R32" s="186"/>
      <c r="S32" s="186"/>
      <c r="T32" s="186"/>
      <c r="U32" s="186" t="s">
        <v>186</v>
      </c>
      <c r="V32" s="186"/>
      <c r="W32" s="186"/>
      <c r="X32" s="186"/>
      <c r="Y32" s="186"/>
      <c r="Z32" s="186"/>
      <c r="AA32" s="186"/>
      <c r="AB32" s="186"/>
      <c r="AC32" s="186"/>
      <c r="AD32" s="186"/>
      <c r="AE32" s="186"/>
      <c r="AF32" s="186"/>
      <c r="AG32" s="186"/>
      <c r="AH32" s="186"/>
      <c r="AI32" s="186"/>
      <c r="AJ32" s="186"/>
      <c r="AK32" s="186"/>
      <c r="AL32" s="186"/>
      <c r="AM32" s="190" t="s">
        <v>187</v>
      </c>
      <c r="AN32" s="186"/>
      <c r="AO32" s="186"/>
      <c r="AP32" s="186"/>
      <c r="AQ32" s="186"/>
      <c r="AR32" s="186"/>
      <c r="AS32" s="190"/>
      <c r="AT32" s="190"/>
      <c r="AU32" s="190"/>
      <c r="AV32" s="190"/>
      <c r="AW32" s="190"/>
      <c r="AX32" s="190"/>
      <c r="AY32" s="190"/>
      <c r="AZ32" s="190"/>
      <c r="BA32" s="190"/>
      <c r="BB32" s="186"/>
      <c r="BC32" s="190"/>
      <c r="BD32" s="186"/>
      <c r="BE32" s="190" t="s">
        <v>188</v>
      </c>
      <c r="BF32" s="186"/>
      <c r="BG32" s="186"/>
      <c r="BH32" s="186"/>
      <c r="BI32" s="186"/>
      <c r="BJ32" s="190"/>
      <c r="BK32" s="190"/>
      <c r="BL32" s="190"/>
      <c r="BM32" s="190"/>
      <c r="BN32" s="190"/>
      <c r="BO32" s="190"/>
      <c r="BP32" s="190"/>
      <c r="BQ32" s="190"/>
      <c r="BR32" s="186"/>
      <c r="BS32" s="186"/>
      <c r="BT32" s="186"/>
      <c r="BU32" s="186"/>
      <c r="BV32" s="186"/>
      <c r="BW32" s="186" t="s">
        <v>189</v>
      </c>
      <c r="BX32" s="186"/>
      <c r="BY32" s="186"/>
      <c r="BZ32" s="186"/>
      <c r="CA32" s="186"/>
      <c r="CB32" s="190"/>
      <c r="CC32" s="190"/>
      <c r="CD32" s="190"/>
      <c r="CE32" s="190"/>
      <c r="CF32" s="190"/>
      <c r="CG32" s="190"/>
      <c r="CH32" s="190"/>
      <c r="CI32" s="190"/>
      <c r="CJ32" s="190"/>
      <c r="CK32" s="190"/>
      <c r="CL32" s="190"/>
      <c r="CM32" s="190"/>
      <c r="CN32" s="190"/>
      <c r="CO32" s="190" t="s">
        <v>190</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26" t="s">
        <v>191</v>
      </c>
      <c r="D33" s="426"/>
      <c r="E33" s="397" t="s">
        <v>192</v>
      </c>
      <c r="F33" s="397"/>
      <c r="G33" s="397"/>
      <c r="H33" s="397"/>
      <c r="I33" s="397"/>
      <c r="J33" s="397"/>
      <c r="K33" s="397"/>
      <c r="L33" s="397"/>
      <c r="M33" s="397"/>
      <c r="N33" s="397"/>
      <c r="O33" s="397"/>
      <c r="P33" s="397"/>
      <c r="Q33" s="397"/>
      <c r="R33" s="397"/>
      <c r="S33" s="397"/>
      <c r="T33" s="191"/>
      <c r="U33" s="426" t="s">
        <v>191</v>
      </c>
      <c r="V33" s="426"/>
      <c r="W33" s="397" t="s">
        <v>192</v>
      </c>
      <c r="X33" s="397"/>
      <c r="Y33" s="397"/>
      <c r="Z33" s="397"/>
      <c r="AA33" s="397"/>
      <c r="AB33" s="397"/>
      <c r="AC33" s="397"/>
      <c r="AD33" s="397"/>
      <c r="AE33" s="397"/>
      <c r="AF33" s="397"/>
      <c r="AG33" s="397"/>
      <c r="AH33" s="397"/>
      <c r="AI33" s="397"/>
      <c r="AJ33" s="397"/>
      <c r="AK33" s="397"/>
      <c r="AL33" s="191"/>
      <c r="AM33" s="426" t="s">
        <v>191</v>
      </c>
      <c r="AN33" s="426"/>
      <c r="AO33" s="397" t="s">
        <v>193</v>
      </c>
      <c r="AP33" s="397"/>
      <c r="AQ33" s="397"/>
      <c r="AR33" s="397"/>
      <c r="AS33" s="397"/>
      <c r="AT33" s="397"/>
      <c r="AU33" s="397"/>
      <c r="AV33" s="397"/>
      <c r="AW33" s="397"/>
      <c r="AX33" s="397"/>
      <c r="AY33" s="397"/>
      <c r="AZ33" s="397"/>
      <c r="BA33" s="397"/>
      <c r="BB33" s="397"/>
      <c r="BC33" s="397"/>
      <c r="BD33" s="192"/>
      <c r="BE33" s="397" t="s">
        <v>194</v>
      </c>
      <c r="BF33" s="397"/>
      <c r="BG33" s="397" t="s">
        <v>195</v>
      </c>
      <c r="BH33" s="397"/>
      <c r="BI33" s="397"/>
      <c r="BJ33" s="397"/>
      <c r="BK33" s="397"/>
      <c r="BL33" s="397"/>
      <c r="BM33" s="397"/>
      <c r="BN33" s="397"/>
      <c r="BO33" s="397"/>
      <c r="BP33" s="397"/>
      <c r="BQ33" s="397"/>
      <c r="BR33" s="397"/>
      <c r="BS33" s="397"/>
      <c r="BT33" s="397"/>
      <c r="BU33" s="397"/>
      <c r="BV33" s="192"/>
      <c r="BW33" s="426" t="s">
        <v>194</v>
      </c>
      <c r="BX33" s="426"/>
      <c r="BY33" s="397" t="s">
        <v>196</v>
      </c>
      <c r="BZ33" s="397"/>
      <c r="CA33" s="397"/>
      <c r="CB33" s="397"/>
      <c r="CC33" s="397"/>
      <c r="CD33" s="397"/>
      <c r="CE33" s="397"/>
      <c r="CF33" s="397"/>
      <c r="CG33" s="397"/>
      <c r="CH33" s="397"/>
      <c r="CI33" s="397"/>
      <c r="CJ33" s="397"/>
      <c r="CK33" s="397"/>
      <c r="CL33" s="397"/>
      <c r="CM33" s="397"/>
      <c r="CN33" s="191"/>
      <c r="CO33" s="426" t="s">
        <v>191</v>
      </c>
      <c r="CP33" s="426"/>
      <c r="CQ33" s="397" t="s">
        <v>197</v>
      </c>
      <c r="CR33" s="397"/>
      <c r="CS33" s="397"/>
      <c r="CT33" s="397"/>
      <c r="CU33" s="397"/>
      <c r="CV33" s="397"/>
      <c r="CW33" s="397"/>
      <c r="CX33" s="397"/>
      <c r="CY33" s="397"/>
      <c r="CZ33" s="397"/>
      <c r="DA33" s="397"/>
      <c r="DB33" s="397"/>
      <c r="DC33" s="397"/>
      <c r="DD33" s="397"/>
      <c r="DE33" s="397"/>
      <c r="DF33" s="191"/>
      <c r="DG33" s="593" t="s">
        <v>198</v>
      </c>
      <c r="DH33" s="593"/>
      <c r="DI33" s="193"/>
      <c r="DJ33" s="161"/>
      <c r="DK33" s="161"/>
      <c r="DL33" s="161"/>
      <c r="DM33" s="161"/>
      <c r="DN33" s="161"/>
      <c r="DO33" s="161"/>
    </row>
    <row r="34" spans="1:119" ht="32.25" customHeight="1" x14ac:dyDescent="0.15">
      <c r="A34" s="162"/>
      <c r="B34" s="188"/>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89"/>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89"/>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89"/>
      <c r="BE34" s="594">
        <f>IF(BG34="","",MAX(C34:D43,U34:V43,AM34:AN43)+1)</f>
        <v>7</v>
      </c>
      <c r="BF34" s="594"/>
      <c r="BG34" s="595" t="str">
        <f>IF('各会計、関係団体の財政状況及び健全化判断比率'!B33="","",'各会計、関係団体の財政状況及び健全化判断比率'!B33)</f>
        <v>公共下水道事業特別会計</v>
      </c>
      <c r="BH34" s="595"/>
      <c r="BI34" s="595"/>
      <c r="BJ34" s="595"/>
      <c r="BK34" s="595"/>
      <c r="BL34" s="595"/>
      <c r="BM34" s="595"/>
      <c r="BN34" s="595"/>
      <c r="BO34" s="595"/>
      <c r="BP34" s="595"/>
      <c r="BQ34" s="595"/>
      <c r="BR34" s="595"/>
      <c r="BS34" s="595"/>
      <c r="BT34" s="595"/>
      <c r="BU34" s="595"/>
      <c r="BV34" s="189"/>
      <c r="BW34" s="594">
        <f>IF(BY34="","",MAX(C34:D43,U34:V43,AM34:AN43,BE34:BF43)+1)</f>
        <v>12</v>
      </c>
      <c r="BX34" s="594"/>
      <c r="BY34" s="595" t="str">
        <f>IF('各会計、関係団体の財政状況及び健全化判断比率'!B68="","",'各会計、関係団体の財政状況及び健全化判断比率'!B68)</f>
        <v>下越障害福祉事務組合</v>
      </c>
      <c r="BZ34" s="595"/>
      <c r="CA34" s="595"/>
      <c r="CB34" s="595"/>
      <c r="CC34" s="595"/>
      <c r="CD34" s="595"/>
      <c r="CE34" s="595"/>
      <c r="CF34" s="595"/>
      <c r="CG34" s="595"/>
      <c r="CH34" s="595"/>
      <c r="CI34" s="595"/>
      <c r="CJ34" s="595"/>
      <c r="CK34" s="595"/>
      <c r="CL34" s="595"/>
      <c r="CM34" s="595"/>
      <c r="CN34" s="189"/>
      <c r="CO34" s="594">
        <f>IF(CQ34="","",MAX(C34:D43,U34:V43,AM34:AN43,BE34:BF43,BW34:BX43)+1)</f>
        <v>21</v>
      </c>
      <c r="CP34" s="594"/>
      <c r="CQ34" s="595" t="str">
        <f>IF('各会計、関係団体の財政状況及び健全化判断比率'!BS7="","",'各会計、関係団体の財政状況及び健全化判断比率'!BS7)</f>
        <v>関川村自然環境管理公社</v>
      </c>
      <c r="CR34" s="595"/>
      <c r="CS34" s="595"/>
      <c r="CT34" s="595"/>
      <c r="CU34" s="595"/>
      <c r="CV34" s="595"/>
      <c r="CW34" s="595"/>
      <c r="CX34" s="595"/>
      <c r="CY34" s="595"/>
      <c r="CZ34" s="595"/>
      <c r="DA34" s="595"/>
      <c r="DB34" s="595"/>
      <c r="DC34" s="595"/>
      <c r="DD34" s="595"/>
      <c r="DE34" s="595"/>
      <c r="DF34" s="186"/>
      <c r="DG34" s="596" t="str">
        <f>IF('各会計、関係団体の財政状況及び健全化判断比率'!BR7="","",'各会計、関係団体の財政状況及び健全化判断比率'!BR7)</f>
        <v/>
      </c>
      <c r="DH34" s="596"/>
      <c r="DI34" s="193"/>
      <c r="DJ34" s="161"/>
      <c r="DK34" s="161"/>
      <c r="DL34" s="161"/>
      <c r="DM34" s="161"/>
      <c r="DN34" s="161"/>
      <c r="DO34" s="161"/>
    </row>
    <row r="35" spans="1:119" ht="32.25" customHeight="1" x14ac:dyDescent="0.15">
      <c r="A35" s="162"/>
      <c r="B35" s="188"/>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89"/>
      <c r="U35" s="594">
        <f>IF(W35="","",U34+1)</f>
        <v>3</v>
      </c>
      <c r="V35" s="594"/>
      <c r="W35" s="595" t="str">
        <f>IF('各会計、関係団体の財政状況及び健全化判断比率'!B29="","",'各会計、関係団体の財政状況及び健全化判断比率'!B29)</f>
        <v>国民健康保険関川診療所特別会計</v>
      </c>
      <c r="X35" s="595"/>
      <c r="Y35" s="595"/>
      <c r="Z35" s="595"/>
      <c r="AA35" s="595"/>
      <c r="AB35" s="595"/>
      <c r="AC35" s="595"/>
      <c r="AD35" s="595"/>
      <c r="AE35" s="595"/>
      <c r="AF35" s="595"/>
      <c r="AG35" s="595"/>
      <c r="AH35" s="595"/>
      <c r="AI35" s="595"/>
      <c r="AJ35" s="595"/>
      <c r="AK35" s="595"/>
      <c r="AL35" s="189"/>
      <c r="AM35" s="594" t="str">
        <f t="shared" ref="AM35:AM43" si="0">IF(AO35="","",AM34+1)</f>
        <v/>
      </c>
      <c r="AN35" s="594"/>
      <c r="AO35" s="595"/>
      <c r="AP35" s="595"/>
      <c r="AQ35" s="595"/>
      <c r="AR35" s="595"/>
      <c r="AS35" s="595"/>
      <c r="AT35" s="595"/>
      <c r="AU35" s="595"/>
      <c r="AV35" s="595"/>
      <c r="AW35" s="595"/>
      <c r="AX35" s="595"/>
      <c r="AY35" s="595"/>
      <c r="AZ35" s="595"/>
      <c r="BA35" s="595"/>
      <c r="BB35" s="595"/>
      <c r="BC35" s="595"/>
      <c r="BD35" s="189"/>
      <c r="BE35" s="594">
        <f t="shared" ref="BE35:BE43" si="1">IF(BG35="","",BE34+1)</f>
        <v>8</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189"/>
      <c r="BW35" s="594">
        <f t="shared" ref="BW35:BW43" si="2">IF(BY35="","",BW34+1)</f>
        <v>13</v>
      </c>
      <c r="BX35" s="594"/>
      <c r="BY35" s="595" t="str">
        <f>IF('各会計、関係団体の財政状況及び健全化判断比率'!B69="","",'各会計、関係団体の財政状況及び健全化判断比率'!B69)</f>
        <v>新潟県市町村総合事務組合（一般会計）</v>
      </c>
      <c r="BZ35" s="595"/>
      <c r="CA35" s="595"/>
      <c r="CB35" s="595"/>
      <c r="CC35" s="595"/>
      <c r="CD35" s="595"/>
      <c r="CE35" s="595"/>
      <c r="CF35" s="595"/>
      <c r="CG35" s="595"/>
      <c r="CH35" s="595"/>
      <c r="CI35" s="595"/>
      <c r="CJ35" s="595"/>
      <c r="CK35" s="595"/>
      <c r="CL35" s="595"/>
      <c r="CM35" s="595"/>
      <c r="CN35" s="189"/>
      <c r="CO35" s="594">
        <f t="shared" ref="CO35:CO43" si="3">IF(CQ35="","",CO34+1)</f>
        <v>22</v>
      </c>
      <c r="CP35" s="594"/>
      <c r="CQ35" s="595" t="str">
        <f>IF('各会計、関係団体の財政状況及び健全化判断比率'!BS8="","",'各会計、関係団体の財政状況及び健全化判断比率'!BS8)</f>
        <v>株式会社パワープラント関川</v>
      </c>
      <c r="CR35" s="595"/>
      <c r="CS35" s="595"/>
      <c r="CT35" s="595"/>
      <c r="CU35" s="595"/>
      <c r="CV35" s="595"/>
      <c r="CW35" s="595"/>
      <c r="CX35" s="595"/>
      <c r="CY35" s="595"/>
      <c r="CZ35" s="595"/>
      <c r="DA35" s="595"/>
      <c r="DB35" s="595"/>
      <c r="DC35" s="595"/>
      <c r="DD35" s="595"/>
      <c r="DE35" s="595"/>
      <c r="DF35" s="186"/>
      <c r="DG35" s="596" t="str">
        <f>IF('各会計、関係団体の財政状況及び健全化判断比率'!BR8="","",'各会計、関係団体の財政状況及び健全化判断比率'!BR8)</f>
        <v/>
      </c>
      <c r="DH35" s="596"/>
      <c r="DI35" s="193"/>
      <c r="DJ35" s="161"/>
      <c r="DK35" s="161"/>
      <c r="DL35" s="161"/>
      <c r="DM35" s="161"/>
      <c r="DN35" s="161"/>
      <c r="DO35" s="161"/>
    </row>
    <row r="36" spans="1:119" ht="32.25" customHeight="1" x14ac:dyDescent="0.15">
      <c r="A36" s="162"/>
      <c r="B36" s="188"/>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89"/>
      <c r="U36" s="594">
        <f t="shared" ref="U36:U43" si="4">IF(W36="","",U35+1)</f>
        <v>4</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89"/>
      <c r="AM36" s="594" t="str">
        <f t="shared" si="0"/>
        <v/>
      </c>
      <c r="AN36" s="594"/>
      <c r="AO36" s="595"/>
      <c r="AP36" s="595"/>
      <c r="AQ36" s="595"/>
      <c r="AR36" s="595"/>
      <c r="AS36" s="595"/>
      <c r="AT36" s="595"/>
      <c r="AU36" s="595"/>
      <c r="AV36" s="595"/>
      <c r="AW36" s="595"/>
      <c r="AX36" s="595"/>
      <c r="AY36" s="595"/>
      <c r="AZ36" s="595"/>
      <c r="BA36" s="595"/>
      <c r="BB36" s="595"/>
      <c r="BC36" s="595"/>
      <c r="BD36" s="189"/>
      <c r="BE36" s="594">
        <f t="shared" si="1"/>
        <v>9</v>
      </c>
      <c r="BF36" s="594"/>
      <c r="BG36" s="595" t="str">
        <f>IF('各会計、関係団体の財政状況及び健全化判断比率'!B35="","",'各会計、関係団体の財政状況及び健全化判断比率'!B35)</f>
        <v>簡易水道特別会計</v>
      </c>
      <c r="BH36" s="595"/>
      <c r="BI36" s="595"/>
      <c r="BJ36" s="595"/>
      <c r="BK36" s="595"/>
      <c r="BL36" s="595"/>
      <c r="BM36" s="595"/>
      <c r="BN36" s="595"/>
      <c r="BO36" s="595"/>
      <c r="BP36" s="595"/>
      <c r="BQ36" s="595"/>
      <c r="BR36" s="595"/>
      <c r="BS36" s="595"/>
      <c r="BT36" s="595"/>
      <c r="BU36" s="595"/>
      <c r="BV36" s="189"/>
      <c r="BW36" s="594">
        <f t="shared" si="2"/>
        <v>14</v>
      </c>
      <c r="BX36" s="594"/>
      <c r="BY36" s="595" t="str">
        <f>IF('各会計、関係団体の財政状況及び健全化判断比率'!B70="","",'各会計、関係団体の財政状況及び健全化判断比率'!B70)</f>
        <v>新潟県市町村総合事務組合（職員退職手当支給事業特別会計）</v>
      </c>
      <c r="BZ36" s="595"/>
      <c r="CA36" s="595"/>
      <c r="CB36" s="595"/>
      <c r="CC36" s="595"/>
      <c r="CD36" s="595"/>
      <c r="CE36" s="595"/>
      <c r="CF36" s="595"/>
      <c r="CG36" s="595"/>
      <c r="CH36" s="595"/>
      <c r="CI36" s="595"/>
      <c r="CJ36" s="595"/>
      <c r="CK36" s="595"/>
      <c r="CL36" s="595"/>
      <c r="CM36" s="595"/>
      <c r="CN36" s="189"/>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86"/>
      <c r="DG36" s="596" t="str">
        <f>IF('各会計、関係団体の財政状況及び健全化判断比率'!BR9="","",'各会計、関係団体の財政状況及び健全化判断比率'!BR9)</f>
        <v/>
      </c>
      <c r="DH36" s="596"/>
      <c r="DI36" s="193"/>
      <c r="DJ36" s="161"/>
      <c r="DK36" s="161"/>
      <c r="DL36" s="161"/>
      <c r="DM36" s="161"/>
      <c r="DN36" s="161"/>
      <c r="DO36" s="161"/>
    </row>
    <row r="37" spans="1:119" ht="32.25" customHeight="1" x14ac:dyDescent="0.15">
      <c r="A37" s="162"/>
      <c r="B37" s="188"/>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89"/>
      <c r="U37" s="594">
        <f t="shared" si="4"/>
        <v>5</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89"/>
      <c r="AM37" s="594" t="str">
        <f t="shared" si="0"/>
        <v/>
      </c>
      <c r="AN37" s="594"/>
      <c r="AO37" s="595"/>
      <c r="AP37" s="595"/>
      <c r="AQ37" s="595"/>
      <c r="AR37" s="595"/>
      <c r="AS37" s="595"/>
      <c r="AT37" s="595"/>
      <c r="AU37" s="595"/>
      <c r="AV37" s="595"/>
      <c r="AW37" s="595"/>
      <c r="AX37" s="595"/>
      <c r="AY37" s="595"/>
      <c r="AZ37" s="595"/>
      <c r="BA37" s="595"/>
      <c r="BB37" s="595"/>
      <c r="BC37" s="595"/>
      <c r="BD37" s="189"/>
      <c r="BE37" s="594">
        <f t="shared" si="1"/>
        <v>10</v>
      </c>
      <c r="BF37" s="594"/>
      <c r="BG37" s="595" t="str">
        <f>IF('各会計、関係団体の財政状況及び健全化判断比率'!B36="","",'各会計、関係団体の財政状況及び健全化判断比率'!B36)</f>
        <v>村有温泉特別会計</v>
      </c>
      <c r="BH37" s="595"/>
      <c r="BI37" s="595"/>
      <c r="BJ37" s="595"/>
      <c r="BK37" s="595"/>
      <c r="BL37" s="595"/>
      <c r="BM37" s="595"/>
      <c r="BN37" s="595"/>
      <c r="BO37" s="595"/>
      <c r="BP37" s="595"/>
      <c r="BQ37" s="595"/>
      <c r="BR37" s="595"/>
      <c r="BS37" s="595"/>
      <c r="BT37" s="595"/>
      <c r="BU37" s="595"/>
      <c r="BV37" s="189"/>
      <c r="BW37" s="594">
        <f t="shared" si="2"/>
        <v>15</v>
      </c>
      <c r="BX37" s="594"/>
      <c r="BY37" s="595" t="str">
        <f>IF('各会計、関係団体の財政状況及び健全化判断比率'!B71="","",'各会計、関係団体の財政状況及び健全化判断比率'!B71)</f>
        <v>新潟県市町村総合事務組合（消防団員等公務災害補償事業特別会計）</v>
      </c>
      <c r="BZ37" s="595"/>
      <c r="CA37" s="595"/>
      <c r="CB37" s="595"/>
      <c r="CC37" s="595"/>
      <c r="CD37" s="595"/>
      <c r="CE37" s="595"/>
      <c r="CF37" s="595"/>
      <c r="CG37" s="595"/>
      <c r="CH37" s="595"/>
      <c r="CI37" s="595"/>
      <c r="CJ37" s="595"/>
      <c r="CK37" s="595"/>
      <c r="CL37" s="595"/>
      <c r="CM37" s="595"/>
      <c r="CN37" s="189"/>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86"/>
      <c r="DG37" s="596" t="str">
        <f>IF('各会計、関係団体の財政状況及び健全化判断比率'!BR10="","",'各会計、関係団体の財政状況及び健全化判断比率'!BR10)</f>
        <v/>
      </c>
      <c r="DH37" s="596"/>
      <c r="DI37" s="193"/>
      <c r="DJ37" s="161"/>
      <c r="DK37" s="161"/>
      <c r="DL37" s="161"/>
      <c r="DM37" s="161"/>
      <c r="DN37" s="161"/>
      <c r="DO37" s="161"/>
    </row>
    <row r="38" spans="1:119" ht="32.25" customHeight="1" x14ac:dyDescent="0.15">
      <c r="A38" s="162"/>
      <c r="B38" s="188"/>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89"/>
      <c r="U38" s="594" t="str">
        <f t="shared" si="4"/>
        <v/>
      </c>
      <c r="V38" s="594"/>
      <c r="W38" s="595"/>
      <c r="X38" s="595"/>
      <c r="Y38" s="595"/>
      <c r="Z38" s="595"/>
      <c r="AA38" s="595"/>
      <c r="AB38" s="595"/>
      <c r="AC38" s="595"/>
      <c r="AD38" s="595"/>
      <c r="AE38" s="595"/>
      <c r="AF38" s="595"/>
      <c r="AG38" s="595"/>
      <c r="AH38" s="595"/>
      <c r="AI38" s="595"/>
      <c r="AJ38" s="595"/>
      <c r="AK38" s="595"/>
      <c r="AL38" s="189"/>
      <c r="AM38" s="594" t="str">
        <f t="shared" si="0"/>
        <v/>
      </c>
      <c r="AN38" s="594"/>
      <c r="AO38" s="595"/>
      <c r="AP38" s="595"/>
      <c r="AQ38" s="595"/>
      <c r="AR38" s="595"/>
      <c r="AS38" s="595"/>
      <c r="AT38" s="595"/>
      <c r="AU38" s="595"/>
      <c r="AV38" s="595"/>
      <c r="AW38" s="595"/>
      <c r="AX38" s="595"/>
      <c r="AY38" s="595"/>
      <c r="AZ38" s="595"/>
      <c r="BA38" s="595"/>
      <c r="BB38" s="595"/>
      <c r="BC38" s="595"/>
      <c r="BD38" s="189"/>
      <c r="BE38" s="594">
        <f t="shared" si="1"/>
        <v>11</v>
      </c>
      <c r="BF38" s="594"/>
      <c r="BG38" s="595" t="str">
        <f>IF('各会計、関係団体の財政状況及び健全化判断比率'!B37="","",'各会計、関係団体の財政状況及び健全化判断比率'!B37)</f>
        <v>宅地等造成特別会計</v>
      </c>
      <c r="BH38" s="595"/>
      <c r="BI38" s="595"/>
      <c r="BJ38" s="595"/>
      <c r="BK38" s="595"/>
      <c r="BL38" s="595"/>
      <c r="BM38" s="595"/>
      <c r="BN38" s="595"/>
      <c r="BO38" s="595"/>
      <c r="BP38" s="595"/>
      <c r="BQ38" s="595"/>
      <c r="BR38" s="595"/>
      <c r="BS38" s="595"/>
      <c r="BT38" s="595"/>
      <c r="BU38" s="595"/>
      <c r="BV38" s="189"/>
      <c r="BW38" s="594">
        <f t="shared" si="2"/>
        <v>16</v>
      </c>
      <c r="BX38" s="594"/>
      <c r="BY38" s="595" t="str">
        <f>IF('各会計、関係団体の財政状況及び健全化判断比率'!B72="","",'各会計、関係団体の財政状況及び健全化判断比率'!B72)</f>
        <v>新潟県市町村総合事務組合（消防賞じゅつ金支給事業特別会計）</v>
      </c>
      <c r="BZ38" s="595"/>
      <c r="CA38" s="595"/>
      <c r="CB38" s="595"/>
      <c r="CC38" s="595"/>
      <c r="CD38" s="595"/>
      <c r="CE38" s="595"/>
      <c r="CF38" s="595"/>
      <c r="CG38" s="595"/>
      <c r="CH38" s="595"/>
      <c r="CI38" s="595"/>
      <c r="CJ38" s="595"/>
      <c r="CK38" s="595"/>
      <c r="CL38" s="595"/>
      <c r="CM38" s="595"/>
      <c r="CN38" s="189"/>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86"/>
      <c r="DG38" s="596" t="str">
        <f>IF('各会計、関係団体の財政状況及び健全化判断比率'!BR11="","",'各会計、関係団体の財政状況及び健全化判断比率'!BR11)</f>
        <v/>
      </c>
      <c r="DH38" s="596"/>
      <c r="DI38" s="193"/>
      <c r="DJ38" s="161"/>
      <c r="DK38" s="161"/>
      <c r="DL38" s="161"/>
      <c r="DM38" s="161"/>
      <c r="DN38" s="161"/>
      <c r="DO38" s="161"/>
    </row>
    <row r="39" spans="1:119" ht="32.25" customHeight="1" x14ac:dyDescent="0.15">
      <c r="A39" s="162"/>
      <c r="B39" s="188"/>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89"/>
      <c r="U39" s="594" t="str">
        <f t="shared" si="4"/>
        <v/>
      </c>
      <c r="V39" s="594"/>
      <c r="W39" s="595"/>
      <c r="X39" s="595"/>
      <c r="Y39" s="595"/>
      <c r="Z39" s="595"/>
      <c r="AA39" s="595"/>
      <c r="AB39" s="595"/>
      <c r="AC39" s="595"/>
      <c r="AD39" s="595"/>
      <c r="AE39" s="595"/>
      <c r="AF39" s="595"/>
      <c r="AG39" s="595"/>
      <c r="AH39" s="595"/>
      <c r="AI39" s="595"/>
      <c r="AJ39" s="595"/>
      <c r="AK39" s="595"/>
      <c r="AL39" s="189"/>
      <c r="AM39" s="594" t="str">
        <f t="shared" si="0"/>
        <v/>
      </c>
      <c r="AN39" s="594"/>
      <c r="AO39" s="595"/>
      <c r="AP39" s="595"/>
      <c r="AQ39" s="595"/>
      <c r="AR39" s="595"/>
      <c r="AS39" s="595"/>
      <c r="AT39" s="595"/>
      <c r="AU39" s="595"/>
      <c r="AV39" s="595"/>
      <c r="AW39" s="595"/>
      <c r="AX39" s="595"/>
      <c r="AY39" s="595"/>
      <c r="AZ39" s="595"/>
      <c r="BA39" s="595"/>
      <c r="BB39" s="595"/>
      <c r="BC39" s="595"/>
      <c r="BD39" s="189"/>
      <c r="BE39" s="594" t="str">
        <f t="shared" si="1"/>
        <v/>
      </c>
      <c r="BF39" s="594"/>
      <c r="BG39" s="595"/>
      <c r="BH39" s="595"/>
      <c r="BI39" s="595"/>
      <c r="BJ39" s="595"/>
      <c r="BK39" s="595"/>
      <c r="BL39" s="595"/>
      <c r="BM39" s="595"/>
      <c r="BN39" s="595"/>
      <c r="BO39" s="595"/>
      <c r="BP39" s="595"/>
      <c r="BQ39" s="595"/>
      <c r="BR39" s="595"/>
      <c r="BS39" s="595"/>
      <c r="BT39" s="595"/>
      <c r="BU39" s="595"/>
      <c r="BV39" s="189"/>
      <c r="BW39" s="594">
        <f t="shared" si="2"/>
        <v>17</v>
      </c>
      <c r="BX39" s="594"/>
      <c r="BY39" s="595" t="str">
        <f>IF('各会計、関係団体の財政状況及び健全化判断比率'!B73="","",'各会計、関係団体の財政状況及び健全化判断比率'!B73)</f>
        <v>新潟県市町村総合事務組合（非常勤職員公務災害補償等特別会計）</v>
      </c>
      <c r="BZ39" s="595"/>
      <c r="CA39" s="595"/>
      <c r="CB39" s="595"/>
      <c r="CC39" s="595"/>
      <c r="CD39" s="595"/>
      <c r="CE39" s="595"/>
      <c r="CF39" s="595"/>
      <c r="CG39" s="595"/>
      <c r="CH39" s="595"/>
      <c r="CI39" s="595"/>
      <c r="CJ39" s="595"/>
      <c r="CK39" s="595"/>
      <c r="CL39" s="595"/>
      <c r="CM39" s="595"/>
      <c r="CN39" s="189"/>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86"/>
      <c r="DG39" s="596" t="str">
        <f>IF('各会計、関係団体の財政状況及び健全化判断比率'!BR12="","",'各会計、関係団体の財政状況及び健全化判断比率'!BR12)</f>
        <v/>
      </c>
      <c r="DH39" s="596"/>
      <c r="DI39" s="193"/>
      <c r="DJ39" s="161"/>
      <c r="DK39" s="161"/>
      <c r="DL39" s="161"/>
      <c r="DM39" s="161"/>
      <c r="DN39" s="161"/>
      <c r="DO39" s="161"/>
    </row>
    <row r="40" spans="1:119" ht="32.25" customHeight="1" x14ac:dyDescent="0.15">
      <c r="A40" s="162"/>
      <c r="B40" s="188"/>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89"/>
      <c r="U40" s="594" t="str">
        <f t="shared" si="4"/>
        <v/>
      </c>
      <c r="V40" s="594"/>
      <c r="W40" s="595"/>
      <c r="X40" s="595"/>
      <c r="Y40" s="595"/>
      <c r="Z40" s="595"/>
      <c r="AA40" s="595"/>
      <c r="AB40" s="595"/>
      <c r="AC40" s="595"/>
      <c r="AD40" s="595"/>
      <c r="AE40" s="595"/>
      <c r="AF40" s="595"/>
      <c r="AG40" s="595"/>
      <c r="AH40" s="595"/>
      <c r="AI40" s="595"/>
      <c r="AJ40" s="595"/>
      <c r="AK40" s="595"/>
      <c r="AL40" s="189"/>
      <c r="AM40" s="594" t="str">
        <f t="shared" si="0"/>
        <v/>
      </c>
      <c r="AN40" s="594"/>
      <c r="AO40" s="595"/>
      <c r="AP40" s="595"/>
      <c r="AQ40" s="595"/>
      <c r="AR40" s="595"/>
      <c r="AS40" s="595"/>
      <c r="AT40" s="595"/>
      <c r="AU40" s="595"/>
      <c r="AV40" s="595"/>
      <c r="AW40" s="595"/>
      <c r="AX40" s="595"/>
      <c r="AY40" s="595"/>
      <c r="AZ40" s="595"/>
      <c r="BA40" s="595"/>
      <c r="BB40" s="595"/>
      <c r="BC40" s="595"/>
      <c r="BD40" s="189"/>
      <c r="BE40" s="594" t="str">
        <f t="shared" si="1"/>
        <v/>
      </c>
      <c r="BF40" s="594"/>
      <c r="BG40" s="595"/>
      <c r="BH40" s="595"/>
      <c r="BI40" s="595"/>
      <c r="BJ40" s="595"/>
      <c r="BK40" s="595"/>
      <c r="BL40" s="595"/>
      <c r="BM40" s="595"/>
      <c r="BN40" s="595"/>
      <c r="BO40" s="595"/>
      <c r="BP40" s="595"/>
      <c r="BQ40" s="595"/>
      <c r="BR40" s="595"/>
      <c r="BS40" s="595"/>
      <c r="BT40" s="595"/>
      <c r="BU40" s="595"/>
      <c r="BV40" s="189"/>
      <c r="BW40" s="594">
        <f t="shared" si="2"/>
        <v>18</v>
      </c>
      <c r="BX40" s="594"/>
      <c r="BY40" s="595" t="str">
        <f>IF('各会計、関係団体の財政状況及び健全化判断比率'!B74="","",'各会計、関係団体の財政状況及び健全化判断比率'!B74)</f>
        <v>新潟県市町村総合事務組合（交通災害共済事業特別会計）</v>
      </c>
      <c r="BZ40" s="595"/>
      <c r="CA40" s="595"/>
      <c r="CB40" s="595"/>
      <c r="CC40" s="595"/>
      <c r="CD40" s="595"/>
      <c r="CE40" s="595"/>
      <c r="CF40" s="595"/>
      <c r="CG40" s="595"/>
      <c r="CH40" s="595"/>
      <c r="CI40" s="595"/>
      <c r="CJ40" s="595"/>
      <c r="CK40" s="595"/>
      <c r="CL40" s="595"/>
      <c r="CM40" s="595"/>
      <c r="CN40" s="189"/>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86"/>
      <c r="DG40" s="596" t="str">
        <f>IF('各会計、関係団体の財政状況及び健全化判断比率'!BR13="","",'各会計、関係団体の財政状況及び健全化判断比率'!BR13)</f>
        <v/>
      </c>
      <c r="DH40" s="596"/>
      <c r="DI40" s="193"/>
      <c r="DJ40" s="161"/>
      <c r="DK40" s="161"/>
      <c r="DL40" s="161"/>
      <c r="DM40" s="161"/>
      <c r="DN40" s="161"/>
      <c r="DO40" s="161"/>
    </row>
    <row r="41" spans="1:119" ht="32.25" customHeight="1" x14ac:dyDescent="0.15">
      <c r="A41" s="162"/>
      <c r="B41" s="188"/>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89"/>
      <c r="U41" s="594" t="str">
        <f t="shared" si="4"/>
        <v/>
      </c>
      <c r="V41" s="594"/>
      <c r="W41" s="595"/>
      <c r="X41" s="595"/>
      <c r="Y41" s="595"/>
      <c r="Z41" s="595"/>
      <c r="AA41" s="595"/>
      <c r="AB41" s="595"/>
      <c r="AC41" s="595"/>
      <c r="AD41" s="595"/>
      <c r="AE41" s="595"/>
      <c r="AF41" s="595"/>
      <c r="AG41" s="595"/>
      <c r="AH41" s="595"/>
      <c r="AI41" s="595"/>
      <c r="AJ41" s="595"/>
      <c r="AK41" s="595"/>
      <c r="AL41" s="189"/>
      <c r="AM41" s="594" t="str">
        <f t="shared" si="0"/>
        <v/>
      </c>
      <c r="AN41" s="594"/>
      <c r="AO41" s="595"/>
      <c r="AP41" s="595"/>
      <c r="AQ41" s="595"/>
      <c r="AR41" s="595"/>
      <c r="AS41" s="595"/>
      <c r="AT41" s="595"/>
      <c r="AU41" s="595"/>
      <c r="AV41" s="595"/>
      <c r="AW41" s="595"/>
      <c r="AX41" s="595"/>
      <c r="AY41" s="595"/>
      <c r="AZ41" s="595"/>
      <c r="BA41" s="595"/>
      <c r="BB41" s="595"/>
      <c r="BC41" s="595"/>
      <c r="BD41" s="189"/>
      <c r="BE41" s="594" t="str">
        <f t="shared" si="1"/>
        <v/>
      </c>
      <c r="BF41" s="594"/>
      <c r="BG41" s="595"/>
      <c r="BH41" s="595"/>
      <c r="BI41" s="595"/>
      <c r="BJ41" s="595"/>
      <c r="BK41" s="595"/>
      <c r="BL41" s="595"/>
      <c r="BM41" s="595"/>
      <c r="BN41" s="595"/>
      <c r="BO41" s="595"/>
      <c r="BP41" s="595"/>
      <c r="BQ41" s="595"/>
      <c r="BR41" s="595"/>
      <c r="BS41" s="595"/>
      <c r="BT41" s="595"/>
      <c r="BU41" s="595"/>
      <c r="BV41" s="189"/>
      <c r="BW41" s="594">
        <f t="shared" si="2"/>
        <v>19</v>
      </c>
      <c r="BX41" s="594"/>
      <c r="BY41" s="595" t="str">
        <f>IF('各会計、関係団体の財政状況及び健全化判断比率'!B75="","",'各会計、関係団体の財政状況及び健全化判断比率'!B75)</f>
        <v>新潟県後期高齢者医療広域連合（一般会計）</v>
      </c>
      <c r="BZ41" s="595"/>
      <c r="CA41" s="595"/>
      <c r="CB41" s="595"/>
      <c r="CC41" s="595"/>
      <c r="CD41" s="595"/>
      <c r="CE41" s="595"/>
      <c r="CF41" s="595"/>
      <c r="CG41" s="595"/>
      <c r="CH41" s="595"/>
      <c r="CI41" s="595"/>
      <c r="CJ41" s="595"/>
      <c r="CK41" s="595"/>
      <c r="CL41" s="595"/>
      <c r="CM41" s="595"/>
      <c r="CN41" s="189"/>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86"/>
      <c r="DG41" s="596" t="str">
        <f>IF('各会計、関係団体の財政状況及び健全化判断比率'!BR14="","",'各会計、関係団体の財政状況及び健全化判断比率'!BR14)</f>
        <v/>
      </c>
      <c r="DH41" s="596"/>
      <c r="DI41" s="193"/>
      <c r="DJ41" s="161"/>
      <c r="DK41" s="161"/>
      <c r="DL41" s="161"/>
      <c r="DM41" s="161"/>
      <c r="DN41" s="161"/>
      <c r="DO41" s="161"/>
    </row>
    <row r="42" spans="1:119" ht="32.25" customHeight="1" x14ac:dyDescent="0.15">
      <c r="A42" s="161"/>
      <c r="B42" s="188"/>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89"/>
      <c r="U42" s="594" t="str">
        <f t="shared" si="4"/>
        <v/>
      </c>
      <c r="V42" s="594"/>
      <c r="W42" s="595"/>
      <c r="X42" s="595"/>
      <c r="Y42" s="595"/>
      <c r="Z42" s="595"/>
      <c r="AA42" s="595"/>
      <c r="AB42" s="595"/>
      <c r="AC42" s="595"/>
      <c r="AD42" s="595"/>
      <c r="AE42" s="595"/>
      <c r="AF42" s="595"/>
      <c r="AG42" s="595"/>
      <c r="AH42" s="595"/>
      <c r="AI42" s="595"/>
      <c r="AJ42" s="595"/>
      <c r="AK42" s="595"/>
      <c r="AL42" s="189"/>
      <c r="AM42" s="594" t="str">
        <f t="shared" si="0"/>
        <v/>
      </c>
      <c r="AN42" s="594"/>
      <c r="AO42" s="595"/>
      <c r="AP42" s="595"/>
      <c r="AQ42" s="595"/>
      <c r="AR42" s="595"/>
      <c r="AS42" s="595"/>
      <c r="AT42" s="595"/>
      <c r="AU42" s="595"/>
      <c r="AV42" s="595"/>
      <c r="AW42" s="595"/>
      <c r="AX42" s="595"/>
      <c r="AY42" s="595"/>
      <c r="AZ42" s="595"/>
      <c r="BA42" s="595"/>
      <c r="BB42" s="595"/>
      <c r="BC42" s="595"/>
      <c r="BD42" s="189"/>
      <c r="BE42" s="594" t="str">
        <f t="shared" si="1"/>
        <v/>
      </c>
      <c r="BF42" s="594"/>
      <c r="BG42" s="595"/>
      <c r="BH42" s="595"/>
      <c r="BI42" s="595"/>
      <c r="BJ42" s="595"/>
      <c r="BK42" s="595"/>
      <c r="BL42" s="595"/>
      <c r="BM42" s="595"/>
      <c r="BN42" s="595"/>
      <c r="BO42" s="595"/>
      <c r="BP42" s="595"/>
      <c r="BQ42" s="595"/>
      <c r="BR42" s="595"/>
      <c r="BS42" s="595"/>
      <c r="BT42" s="595"/>
      <c r="BU42" s="595"/>
      <c r="BV42" s="189"/>
      <c r="BW42" s="594">
        <f t="shared" si="2"/>
        <v>20</v>
      </c>
      <c r="BX42" s="594"/>
      <c r="BY42" s="595" t="str">
        <f>IF('各会計、関係団体の財政状況及び健全化判断比率'!B76="","",'各会計、関係団体の財政状況及び健全化判断比率'!B76)</f>
        <v>新潟県後期高齢者医療広域連合（後期高齢者医療特別会計）</v>
      </c>
      <c r="BZ42" s="595"/>
      <c r="CA42" s="595"/>
      <c r="CB42" s="595"/>
      <c r="CC42" s="595"/>
      <c r="CD42" s="595"/>
      <c r="CE42" s="595"/>
      <c r="CF42" s="595"/>
      <c r="CG42" s="595"/>
      <c r="CH42" s="595"/>
      <c r="CI42" s="595"/>
      <c r="CJ42" s="595"/>
      <c r="CK42" s="595"/>
      <c r="CL42" s="595"/>
      <c r="CM42" s="595"/>
      <c r="CN42" s="189"/>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86"/>
      <c r="DG42" s="596" t="str">
        <f>IF('各会計、関係団体の財政状況及び健全化判断比率'!BR15="","",'各会計、関係団体の財政状況及び健全化判断比率'!BR15)</f>
        <v/>
      </c>
      <c r="DH42" s="596"/>
      <c r="DI42" s="193"/>
      <c r="DJ42" s="161"/>
      <c r="DK42" s="161"/>
      <c r="DL42" s="161"/>
      <c r="DM42" s="161"/>
      <c r="DN42" s="161"/>
      <c r="DO42" s="161"/>
    </row>
    <row r="43" spans="1:119" ht="32.25" customHeight="1" x14ac:dyDescent="0.15">
      <c r="A43" s="161"/>
      <c r="B43" s="188"/>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89"/>
      <c r="U43" s="594" t="str">
        <f t="shared" si="4"/>
        <v/>
      </c>
      <c r="V43" s="594"/>
      <c r="W43" s="595"/>
      <c r="X43" s="595"/>
      <c r="Y43" s="595"/>
      <c r="Z43" s="595"/>
      <c r="AA43" s="595"/>
      <c r="AB43" s="595"/>
      <c r="AC43" s="595"/>
      <c r="AD43" s="595"/>
      <c r="AE43" s="595"/>
      <c r="AF43" s="595"/>
      <c r="AG43" s="595"/>
      <c r="AH43" s="595"/>
      <c r="AI43" s="595"/>
      <c r="AJ43" s="595"/>
      <c r="AK43" s="595"/>
      <c r="AL43" s="189"/>
      <c r="AM43" s="594" t="str">
        <f t="shared" si="0"/>
        <v/>
      </c>
      <c r="AN43" s="594"/>
      <c r="AO43" s="595"/>
      <c r="AP43" s="595"/>
      <c r="AQ43" s="595"/>
      <c r="AR43" s="595"/>
      <c r="AS43" s="595"/>
      <c r="AT43" s="595"/>
      <c r="AU43" s="595"/>
      <c r="AV43" s="595"/>
      <c r="AW43" s="595"/>
      <c r="AX43" s="595"/>
      <c r="AY43" s="595"/>
      <c r="AZ43" s="595"/>
      <c r="BA43" s="595"/>
      <c r="BB43" s="595"/>
      <c r="BC43" s="595"/>
      <c r="BD43" s="189"/>
      <c r="BE43" s="594" t="str">
        <f t="shared" si="1"/>
        <v/>
      </c>
      <c r="BF43" s="594"/>
      <c r="BG43" s="595"/>
      <c r="BH43" s="595"/>
      <c r="BI43" s="595"/>
      <c r="BJ43" s="595"/>
      <c r="BK43" s="595"/>
      <c r="BL43" s="595"/>
      <c r="BM43" s="595"/>
      <c r="BN43" s="595"/>
      <c r="BO43" s="595"/>
      <c r="BP43" s="595"/>
      <c r="BQ43" s="595"/>
      <c r="BR43" s="595"/>
      <c r="BS43" s="595"/>
      <c r="BT43" s="595"/>
      <c r="BU43" s="595"/>
      <c r="BV43" s="189"/>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89"/>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86"/>
      <c r="DG43" s="596" t="str">
        <f>IF('各会計、関係団体の財政状況及び健全化判断比率'!BR16="","",'各会計、関係団体の財政状況及び健全化判断比率'!BR16)</f>
        <v/>
      </c>
      <c r="DH43" s="596"/>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199</v>
      </c>
      <c r="C46" s="161"/>
      <c r="D46" s="161"/>
      <c r="E46" s="161" t="s">
        <v>200</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201</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202</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203</v>
      </c>
    </row>
    <row r="50" spans="5:5" x14ac:dyDescent="0.15">
      <c r="E50" s="163" t="s">
        <v>204</v>
      </c>
    </row>
    <row r="51" spans="5:5" x14ac:dyDescent="0.15">
      <c r="E51" s="163" t="s">
        <v>205</v>
      </c>
    </row>
    <row r="52" spans="5:5" x14ac:dyDescent="0.15">
      <c r="E52" s="163" t="s">
        <v>206</v>
      </c>
    </row>
    <row r="53" spans="5:5" x14ac:dyDescent="0.15">
      <c r="E53" s="163"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Mx/HJQ413K7MeeTsZzGtweI3DfSBdYxf5QAdKvsjWHJtnQ5X1JDSFFeWRsjHsQk/y2T8Q0It34RZElzgIhERA==" saltValue="TpUpNUd36TIlaq4SuxUP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8"/>
  <sheetViews>
    <sheetView showGridLines="0" zoomScale="50" zoomScaleNormal="50" zoomScaleSheetLayoutView="100" workbookViewId="0">
      <selection activeCell="J3" sqref="J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76" t="s">
        <v>556</v>
      </c>
      <c r="D34" s="1176"/>
      <c r="E34" s="1177"/>
      <c r="F34" s="32">
        <v>9.75</v>
      </c>
      <c r="G34" s="33">
        <v>8.84</v>
      </c>
      <c r="H34" s="33">
        <v>7.85</v>
      </c>
      <c r="I34" s="33">
        <v>7.56</v>
      </c>
      <c r="J34" s="34">
        <v>6.83</v>
      </c>
      <c r="K34" s="22"/>
      <c r="L34" s="22"/>
      <c r="M34" s="22"/>
      <c r="N34" s="22"/>
      <c r="O34" s="22"/>
      <c r="P34" s="22"/>
    </row>
    <row r="35" spans="1:16" ht="39" customHeight="1" x14ac:dyDescent="0.15">
      <c r="A35" s="22"/>
      <c r="B35" s="35"/>
      <c r="C35" s="1170" t="s">
        <v>557</v>
      </c>
      <c r="D35" s="1171"/>
      <c r="E35" s="1172"/>
      <c r="F35" s="36">
        <v>3.89</v>
      </c>
      <c r="G35" s="37">
        <v>5.27</v>
      </c>
      <c r="H35" s="37">
        <v>3.9</v>
      </c>
      <c r="I35" s="37">
        <v>2.97</v>
      </c>
      <c r="J35" s="38">
        <v>4.3</v>
      </c>
      <c r="K35" s="22"/>
      <c r="L35" s="22"/>
      <c r="M35" s="22"/>
      <c r="N35" s="22"/>
      <c r="O35" s="22"/>
      <c r="P35" s="22"/>
    </row>
    <row r="36" spans="1:16" ht="39" customHeight="1" x14ac:dyDescent="0.15">
      <c r="A36" s="22"/>
      <c r="B36" s="35"/>
      <c r="C36" s="1170" t="s">
        <v>558</v>
      </c>
      <c r="D36" s="1171"/>
      <c r="E36" s="1172"/>
      <c r="F36" s="36">
        <v>2.42</v>
      </c>
      <c r="G36" s="37">
        <v>2.38</v>
      </c>
      <c r="H36" s="37">
        <v>2.12</v>
      </c>
      <c r="I36" s="37">
        <v>2.2599999999999998</v>
      </c>
      <c r="J36" s="38">
        <v>2.58</v>
      </c>
      <c r="K36" s="22"/>
      <c r="L36" s="22"/>
      <c r="M36" s="22"/>
      <c r="N36" s="22"/>
      <c r="O36" s="22"/>
      <c r="P36" s="22"/>
    </row>
    <row r="37" spans="1:16" ht="39" customHeight="1" x14ac:dyDescent="0.15">
      <c r="A37" s="22"/>
      <c r="B37" s="35"/>
      <c r="C37" s="1170" t="s">
        <v>559</v>
      </c>
      <c r="D37" s="1171"/>
      <c r="E37" s="1172"/>
      <c r="F37" s="36">
        <v>0.8</v>
      </c>
      <c r="G37" s="37">
        <v>1.62</v>
      </c>
      <c r="H37" s="37">
        <v>1.67</v>
      </c>
      <c r="I37" s="37">
        <v>1.67</v>
      </c>
      <c r="J37" s="38">
        <v>1.28</v>
      </c>
      <c r="K37" s="22"/>
      <c r="L37" s="22"/>
      <c r="M37" s="22"/>
      <c r="N37" s="22"/>
      <c r="O37" s="22"/>
      <c r="P37" s="22"/>
    </row>
    <row r="38" spans="1:16" ht="39" customHeight="1" x14ac:dyDescent="0.15">
      <c r="A38" s="22"/>
      <c r="B38" s="35"/>
      <c r="C38" s="1170" t="s">
        <v>560</v>
      </c>
      <c r="D38" s="1171"/>
      <c r="E38" s="1172"/>
      <c r="F38" s="36">
        <v>0.21</v>
      </c>
      <c r="G38" s="37">
        <v>0.14000000000000001</v>
      </c>
      <c r="H38" s="37">
        <v>0.24</v>
      </c>
      <c r="I38" s="37">
        <v>0.33</v>
      </c>
      <c r="J38" s="38">
        <v>0.39</v>
      </c>
      <c r="K38" s="22"/>
      <c r="L38" s="22"/>
      <c r="M38" s="22"/>
      <c r="N38" s="22"/>
      <c r="O38" s="22"/>
      <c r="P38" s="22"/>
    </row>
    <row r="39" spans="1:16" ht="39" customHeight="1" x14ac:dyDescent="0.15">
      <c r="A39" s="22"/>
      <c r="B39" s="35"/>
      <c r="C39" s="1170" t="s">
        <v>561</v>
      </c>
      <c r="D39" s="1171"/>
      <c r="E39" s="1172"/>
      <c r="F39" s="36">
        <v>0.09</v>
      </c>
      <c r="G39" s="37">
        <v>0.1</v>
      </c>
      <c r="H39" s="37">
        <v>0.12</v>
      </c>
      <c r="I39" s="37">
        <v>0.08</v>
      </c>
      <c r="J39" s="38">
        <v>0.14000000000000001</v>
      </c>
      <c r="K39" s="22"/>
      <c r="L39" s="22"/>
      <c r="M39" s="22"/>
      <c r="N39" s="22"/>
      <c r="O39" s="22"/>
      <c r="P39" s="22"/>
    </row>
    <row r="40" spans="1:16" ht="39" customHeight="1" x14ac:dyDescent="0.15">
      <c r="A40" s="22"/>
      <c r="B40" s="35"/>
      <c r="C40" s="1170" t="s">
        <v>562</v>
      </c>
      <c r="D40" s="1171"/>
      <c r="E40" s="1172"/>
      <c r="F40" s="36">
        <v>0.16</v>
      </c>
      <c r="G40" s="37">
        <v>0.16</v>
      </c>
      <c r="H40" s="37">
        <v>7.0000000000000007E-2</v>
      </c>
      <c r="I40" s="37">
        <v>0.08</v>
      </c>
      <c r="J40" s="38">
        <v>0.13</v>
      </c>
      <c r="K40" s="22"/>
      <c r="L40" s="22"/>
      <c r="M40" s="22"/>
      <c r="N40" s="22"/>
      <c r="O40" s="22"/>
      <c r="P40" s="22"/>
    </row>
    <row r="41" spans="1:16" ht="39" customHeight="1" x14ac:dyDescent="0.15">
      <c r="A41" s="22"/>
      <c r="B41" s="35"/>
      <c r="C41" s="1170" t="s">
        <v>563</v>
      </c>
      <c r="D41" s="1171"/>
      <c r="E41" s="1172"/>
      <c r="F41" s="36">
        <v>0</v>
      </c>
      <c r="G41" s="37">
        <v>0</v>
      </c>
      <c r="H41" s="37">
        <v>0.05</v>
      </c>
      <c r="I41" s="37">
        <v>0.06</v>
      </c>
      <c r="J41" s="38">
        <v>0.06</v>
      </c>
      <c r="K41" s="22"/>
      <c r="L41" s="22"/>
      <c r="M41" s="22"/>
      <c r="N41" s="22"/>
      <c r="O41" s="22"/>
      <c r="P41" s="22"/>
    </row>
    <row r="42" spans="1:16" ht="39" customHeight="1" x14ac:dyDescent="0.15">
      <c r="A42" s="22"/>
      <c r="B42" s="39"/>
      <c r="C42" s="1170" t="s">
        <v>564</v>
      </c>
      <c r="D42" s="1171"/>
      <c r="E42" s="1172"/>
      <c r="F42" s="36" t="s">
        <v>506</v>
      </c>
      <c r="G42" s="37" t="s">
        <v>506</v>
      </c>
      <c r="H42" s="37" t="s">
        <v>506</v>
      </c>
      <c r="I42" s="37" t="s">
        <v>506</v>
      </c>
      <c r="J42" s="38" t="s">
        <v>506</v>
      </c>
      <c r="K42" s="22"/>
      <c r="L42" s="22"/>
      <c r="M42" s="22"/>
      <c r="N42" s="22"/>
      <c r="O42" s="22"/>
      <c r="P42" s="22"/>
    </row>
    <row r="43" spans="1:16" ht="39" customHeight="1" thickBot="1" x14ac:dyDescent="0.2">
      <c r="A43" s="22"/>
      <c r="B43" s="40"/>
      <c r="C43" s="1173" t="s">
        <v>565</v>
      </c>
      <c r="D43" s="1174"/>
      <c r="E43" s="1175"/>
      <c r="F43" s="41">
        <v>0.1</v>
      </c>
      <c r="G43" s="42">
        <v>0.1</v>
      </c>
      <c r="H43" s="42">
        <v>0.1</v>
      </c>
      <c r="I43" s="42">
        <v>0.15</v>
      </c>
      <c r="J43" s="43">
        <v>0.13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sheetData>
  <sheetProtection algorithmName="SHA-512" hashValue="8nkmFuMiK/mcPnZuSZHWzkMQOYG7F8UvXj36J8OBTyVwZYiYZxGIrb8I/oH5sWH/NpFp0QWPiFKin+GXZfO8bw==" saltValue="uPX9orE/0hFFhlyvyJeI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9"/>
  <sheetViews>
    <sheetView showGridLines="0" zoomScale="50" zoomScaleNormal="50" zoomScaleSheetLayoutView="55" workbookViewId="0">
      <selection activeCell="A6" sqref="A6:XFD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86" t="s">
        <v>10</v>
      </c>
      <c r="C45" s="1187"/>
      <c r="D45" s="58"/>
      <c r="E45" s="1192" t="s">
        <v>11</v>
      </c>
      <c r="F45" s="1192"/>
      <c r="G45" s="1192"/>
      <c r="H45" s="1192"/>
      <c r="I45" s="1192"/>
      <c r="J45" s="1193"/>
      <c r="K45" s="59">
        <v>603</v>
      </c>
      <c r="L45" s="60">
        <v>566</v>
      </c>
      <c r="M45" s="60">
        <v>609</v>
      </c>
      <c r="N45" s="60">
        <v>573</v>
      </c>
      <c r="O45" s="61">
        <v>543</v>
      </c>
      <c r="P45" s="48"/>
      <c r="Q45" s="48"/>
      <c r="R45" s="48"/>
      <c r="S45" s="48"/>
      <c r="T45" s="48"/>
      <c r="U45" s="48"/>
    </row>
    <row r="46" spans="1:21" ht="30.75" customHeight="1" x14ac:dyDescent="0.15">
      <c r="A46" s="48"/>
      <c r="B46" s="1188"/>
      <c r="C46" s="1189"/>
      <c r="D46" s="62"/>
      <c r="E46" s="1180" t="s">
        <v>12</v>
      </c>
      <c r="F46" s="1180"/>
      <c r="G46" s="1180"/>
      <c r="H46" s="1180"/>
      <c r="I46" s="1180"/>
      <c r="J46" s="1181"/>
      <c r="K46" s="63" t="s">
        <v>506</v>
      </c>
      <c r="L46" s="64" t="s">
        <v>506</v>
      </c>
      <c r="M46" s="64" t="s">
        <v>506</v>
      </c>
      <c r="N46" s="64" t="s">
        <v>506</v>
      </c>
      <c r="O46" s="65" t="s">
        <v>506</v>
      </c>
      <c r="P46" s="48"/>
      <c r="Q46" s="48"/>
      <c r="R46" s="48"/>
      <c r="S46" s="48"/>
      <c r="T46" s="48"/>
      <c r="U46" s="48"/>
    </row>
    <row r="47" spans="1:21" ht="30.75" customHeight="1" x14ac:dyDescent="0.15">
      <c r="A47" s="48"/>
      <c r="B47" s="1188"/>
      <c r="C47" s="1189"/>
      <c r="D47" s="62"/>
      <c r="E47" s="1180" t="s">
        <v>13</v>
      </c>
      <c r="F47" s="1180"/>
      <c r="G47" s="1180"/>
      <c r="H47" s="1180"/>
      <c r="I47" s="1180"/>
      <c r="J47" s="1181"/>
      <c r="K47" s="63" t="s">
        <v>506</v>
      </c>
      <c r="L47" s="64" t="s">
        <v>506</v>
      </c>
      <c r="M47" s="64" t="s">
        <v>506</v>
      </c>
      <c r="N47" s="64" t="s">
        <v>506</v>
      </c>
      <c r="O47" s="65" t="s">
        <v>506</v>
      </c>
      <c r="P47" s="48"/>
      <c r="Q47" s="48"/>
      <c r="R47" s="48"/>
      <c r="S47" s="48"/>
      <c r="T47" s="48"/>
      <c r="U47" s="48"/>
    </row>
    <row r="48" spans="1:21" ht="30.75" customHeight="1" x14ac:dyDescent="0.15">
      <c r="A48" s="48"/>
      <c r="B48" s="1188"/>
      <c r="C48" s="1189"/>
      <c r="D48" s="62"/>
      <c r="E48" s="1180" t="s">
        <v>14</v>
      </c>
      <c r="F48" s="1180"/>
      <c r="G48" s="1180"/>
      <c r="H48" s="1180"/>
      <c r="I48" s="1180"/>
      <c r="J48" s="1181"/>
      <c r="K48" s="63">
        <v>292</v>
      </c>
      <c r="L48" s="64">
        <v>306</v>
      </c>
      <c r="M48" s="64">
        <v>275</v>
      </c>
      <c r="N48" s="64">
        <v>284</v>
      </c>
      <c r="O48" s="65">
        <v>288</v>
      </c>
      <c r="P48" s="48"/>
      <c r="Q48" s="48"/>
      <c r="R48" s="48"/>
      <c r="S48" s="48"/>
      <c r="T48" s="48"/>
      <c r="U48" s="48"/>
    </row>
    <row r="49" spans="1:21" ht="30.75" customHeight="1" x14ac:dyDescent="0.15">
      <c r="A49" s="48"/>
      <c r="B49" s="1188"/>
      <c r="C49" s="1189"/>
      <c r="D49" s="62"/>
      <c r="E49" s="1180" t="s">
        <v>15</v>
      </c>
      <c r="F49" s="1180"/>
      <c r="G49" s="1180"/>
      <c r="H49" s="1180"/>
      <c r="I49" s="1180"/>
      <c r="J49" s="1181"/>
      <c r="K49" s="63">
        <v>0</v>
      </c>
      <c r="L49" s="64">
        <v>0</v>
      </c>
      <c r="M49" s="64">
        <v>0</v>
      </c>
      <c r="N49" s="64">
        <v>0</v>
      </c>
      <c r="O49" s="65">
        <v>31</v>
      </c>
      <c r="P49" s="48"/>
      <c r="Q49" s="48"/>
      <c r="R49" s="48"/>
      <c r="S49" s="48"/>
      <c r="T49" s="48"/>
      <c r="U49" s="48"/>
    </row>
    <row r="50" spans="1:21" ht="30.75" customHeight="1" x14ac:dyDescent="0.15">
      <c r="A50" s="48"/>
      <c r="B50" s="1188"/>
      <c r="C50" s="1189"/>
      <c r="D50" s="62"/>
      <c r="E50" s="1180" t="s">
        <v>16</v>
      </c>
      <c r="F50" s="1180"/>
      <c r="G50" s="1180"/>
      <c r="H50" s="1180"/>
      <c r="I50" s="1180"/>
      <c r="J50" s="1181"/>
      <c r="K50" s="63">
        <v>15</v>
      </c>
      <c r="L50" s="64">
        <v>15</v>
      </c>
      <c r="M50" s="64">
        <v>13</v>
      </c>
      <c r="N50" s="64">
        <v>8</v>
      </c>
      <c r="O50" s="65">
        <v>5</v>
      </c>
      <c r="P50" s="48"/>
      <c r="Q50" s="48"/>
      <c r="R50" s="48"/>
      <c r="S50" s="48"/>
      <c r="T50" s="48"/>
      <c r="U50" s="48"/>
    </row>
    <row r="51" spans="1:21" ht="30.75" customHeight="1" x14ac:dyDescent="0.15">
      <c r="A51" s="48"/>
      <c r="B51" s="1190"/>
      <c r="C51" s="1191"/>
      <c r="D51" s="66"/>
      <c r="E51" s="1180" t="s">
        <v>17</v>
      </c>
      <c r="F51" s="1180"/>
      <c r="G51" s="1180"/>
      <c r="H51" s="1180"/>
      <c r="I51" s="1180"/>
      <c r="J51" s="1181"/>
      <c r="K51" s="63" t="s">
        <v>506</v>
      </c>
      <c r="L51" s="64" t="s">
        <v>506</v>
      </c>
      <c r="M51" s="64" t="s">
        <v>506</v>
      </c>
      <c r="N51" s="64" t="s">
        <v>506</v>
      </c>
      <c r="O51" s="65" t="s">
        <v>506</v>
      </c>
      <c r="P51" s="48"/>
      <c r="Q51" s="48"/>
      <c r="R51" s="48"/>
      <c r="S51" s="48"/>
      <c r="T51" s="48"/>
      <c r="U51" s="48"/>
    </row>
    <row r="52" spans="1:21" ht="30.75" customHeight="1" x14ac:dyDescent="0.15">
      <c r="A52" s="48"/>
      <c r="B52" s="1178" t="s">
        <v>18</v>
      </c>
      <c r="C52" s="1179"/>
      <c r="D52" s="66"/>
      <c r="E52" s="1180" t="s">
        <v>19</v>
      </c>
      <c r="F52" s="1180"/>
      <c r="G52" s="1180"/>
      <c r="H52" s="1180"/>
      <c r="I52" s="1180"/>
      <c r="J52" s="1181"/>
      <c r="K52" s="63">
        <v>674</v>
      </c>
      <c r="L52" s="64">
        <v>649</v>
      </c>
      <c r="M52" s="64">
        <v>680</v>
      </c>
      <c r="N52" s="64">
        <v>656</v>
      </c>
      <c r="O52" s="65">
        <v>631</v>
      </c>
      <c r="P52" s="48"/>
      <c r="Q52" s="48"/>
      <c r="R52" s="48"/>
      <c r="S52" s="48"/>
      <c r="T52" s="48"/>
      <c r="U52" s="48"/>
    </row>
    <row r="53" spans="1:21" ht="30.75" customHeight="1" thickBot="1" x14ac:dyDescent="0.2">
      <c r="A53" s="48"/>
      <c r="B53" s="1182" t="s">
        <v>20</v>
      </c>
      <c r="C53" s="1183"/>
      <c r="D53" s="67"/>
      <c r="E53" s="1184" t="s">
        <v>21</v>
      </c>
      <c r="F53" s="1184"/>
      <c r="G53" s="1184"/>
      <c r="H53" s="1184"/>
      <c r="I53" s="1184"/>
      <c r="J53" s="1185"/>
      <c r="K53" s="68">
        <v>236</v>
      </c>
      <c r="L53" s="69">
        <v>238</v>
      </c>
      <c r="M53" s="69">
        <v>217</v>
      </c>
      <c r="N53" s="69">
        <v>209</v>
      </c>
      <c r="O53" s="70">
        <v>236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row r="57" spans="1:21" ht="12.6" hidden="1" customHeight="1" x14ac:dyDescent="0.15"/>
    <row r="58" spans="1:21" ht="12.6" hidden="1" customHeight="1" x14ac:dyDescent="0.15"/>
    <row r="59" spans="1:21" ht="12.6" hidden="1" customHeight="1" x14ac:dyDescent="0.15"/>
  </sheetData>
  <sheetProtection algorithmName="SHA-512" hashValue="jJsFQl9GzNteASSxKG50E5WnBE/Z2rrVdJ/BrvIikW+PFhG+FCazRv6X1xogqs1dmI21/VBHPYK6k+91HJYaAA==" saltValue="JVF+Sr9I0mtUIi6mY/qJI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194" t="s">
        <v>23</v>
      </c>
      <c r="C41" s="1195"/>
      <c r="D41" s="81"/>
      <c r="E41" s="1200" t="s">
        <v>24</v>
      </c>
      <c r="F41" s="1200"/>
      <c r="G41" s="1200"/>
      <c r="H41" s="1201"/>
      <c r="I41" s="82">
        <v>5451</v>
      </c>
      <c r="J41" s="83">
        <v>5222</v>
      </c>
      <c r="K41" s="83">
        <v>5195</v>
      </c>
      <c r="L41" s="83">
        <v>5216</v>
      </c>
      <c r="M41" s="84">
        <v>5245</v>
      </c>
    </row>
    <row r="42" spans="2:13" ht="27.75" customHeight="1" x14ac:dyDescent="0.15">
      <c r="B42" s="1196"/>
      <c r="C42" s="1197"/>
      <c r="D42" s="85"/>
      <c r="E42" s="1202" t="s">
        <v>25</v>
      </c>
      <c r="F42" s="1202"/>
      <c r="G42" s="1202"/>
      <c r="H42" s="1203"/>
      <c r="I42" s="86">
        <v>392</v>
      </c>
      <c r="J42" s="87">
        <v>370</v>
      </c>
      <c r="K42" s="87">
        <v>497</v>
      </c>
      <c r="L42" s="87">
        <v>438</v>
      </c>
      <c r="M42" s="88">
        <v>477</v>
      </c>
    </row>
    <row r="43" spans="2:13" ht="27.75" customHeight="1" x14ac:dyDescent="0.15">
      <c r="B43" s="1196"/>
      <c r="C43" s="1197"/>
      <c r="D43" s="85"/>
      <c r="E43" s="1202" t="s">
        <v>26</v>
      </c>
      <c r="F43" s="1202"/>
      <c r="G43" s="1202"/>
      <c r="H43" s="1203"/>
      <c r="I43" s="86">
        <v>2752</v>
      </c>
      <c r="J43" s="87">
        <v>2823</v>
      </c>
      <c r="K43" s="87">
        <v>2730</v>
      </c>
      <c r="L43" s="87">
        <v>2763</v>
      </c>
      <c r="M43" s="88">
        <v>2700</v>
      </c>
    </row>
    <row r="44" spans="2:13" ht="27.75" customHeight="1" x14ac:dyDescent="0.15">
      <c r="B44" s="1196"/>
      <c r="C44" s="1197"/>
      <c r="D44" s="85"/>
      <c r="E44" s="1202" t="s">
        <v>27</v>
      </c>
      <c r="F44" s="1202"/>
      <c r="G44" s="1202"/>
      <c r="H44" s="1203"/>
      <c r="I44" s="86">
        <v>11</v>
      </c>
      <c r="J44" s="87">
        <v>7</v>
      </c>
      <c r="K44" s="87">
        <v>7</v>
      </c>
      <c r="L44" s="87">
        <v>16</v>
      </c>
      <c r="M44" s="88">
        <v>72</v>
      </c>
    </row>
    <row r="45" spans="2:13" ht="27.75" customHeight="1" x14ac:dyDescent="0.15">
      <c r="B45" s="1196"/>
      <c r="C45" s="1197"/>
      <c r="D45" s="85"/>
      <c r="E45" s="1202" t="s">
        <v>28</v>
      </c>
      <c r="F45" s="1202"/>
      <c r="G45" s="1202"/>
      <c r="H45" s="1203"/>
      <c r="I45" s="86">
        <v>1093</v>
      </c>
      <c r="J45" s="87">
        <v>1033</v>
      </c>
      <c r="K45" s="87">
        <v>1003</v>
      </c>
      <c r="L45" s="87">
        <v>1010</v>
      </c>
      <c r="M45" s="88">
        <v>958</v>
      </c>
    </row>
    <row r="46" spans="2:13" ht="27.75" customHeight="1" x14ac:dyDescent="0.15">
      <c r="B46" s="1196"/>
      <c r="C46" s="1197"/>
      <c r="D46" s="89"/>
      <c r="E46" s="1202" t="s">
        <v>29</v>
      </c>
      <c r="F46" s="1202"/>
      <c r="G46" s="1202"/>
      <c r="H46" s="1203"/>
      <c r="I46" s="86" t="s">
        <v>506</v>
      </c>
      <c r="J46" s="87" t="s">
        <v>506</v>
      </c>
      <c r="K46" s="87" t="s">
        <v>506</v>
      </c>
      <c r="L46" s="87" t="s">
        <v>506</v>
      </c>
      <c r="M46" s="88" t="s">
        <v>506</v>
      </c>
    </row>
    <row r="47" spans="2:13" ht="27.75" customHeight="1" x14ac:dyDescent="0.15">
      <c r="B47" s="1196"/>
      <c r="C47" s="1197"/>
      <c r="D47" s="90"/>
      <c r="E47" s="1204" t="s">
        <v>30</v>
      </c>
      <c r="F47" s="1205"/>
      <c r="G47" s="1205"/>
      <c r="H47" s="1206"/>
      <c r="I47" s="86" t="s">
        <v>506</v>
      </c>
      <c r="J47" s="87" t="s">
        <v>506</v>
      </c>
      <c r="K47" s="87" t="s">
        <v>506</v>
      </c>
      <c r="L47" s="87" t="s">
        <v>506</v>
      </c>
      <c r="M47" s="88" t="s">
        <v>506</v>
      </c>
    </row>
    <row r="48" spans="2:13" ht="27.75" customHeight="1" x14ac:dyDescent="0.15">
      <c r="B48" s="1196"/>
      <c r="C48" s="1197"/>
      <c r="D48" s="85"/>
      <c r="E48" s="1202" t="s">
        <v>31</v>
      </c>
      <c r="F48" s="1202"/>
      <c r="G48" s="1202"/>
      <c r="H48" s="1203"/>
      <c r="I48" s="86" t="s">
        <v>506</v>
      </c>
      <c r="J48" s="87" t="s">
        <v>506</v>
      </c>
      <c r="K48" s="87" t="s">
        <v>506</v>
      </c>
      <c r="L48" s="87" t="s">
        <v>506</v>
      </c>
      <c r="M48" s="88" t="s">
        <v>506</v>
      </c>
    </row>
    <row r="49" spans="2:13" ht="27.75" customHeight="1" x14ac:dyDescent="0.15">
      <c r="B49" s="1198"/>
      <c r="C49" s="1199"/>
      <c r="D49" s="85"/>
      <c r="E49" s="1202" t="s">
        <v>32</v>
      </c>
      <c r="F49" s="1202"/>
      <c r="G49" s="1202"/>
      <c r="H49" s="1203"/>
      <c r="I49" s="86" t="s">
        <v>506</v>
      </c>
      <c r="J49" s="87" t="s">
        <v>506</v>
      </c>
      <c r="K49" s="87" t="s">
        <v>506</v>
      </c>
      <c r="L49" s="87" t="s">
        <v>506</v>
      </c>
      <c r="M49" s="88" t="s">
        <v>506</v>
      </c>
    </row>
    <row r="50" spans="2:13" ht="27.75" customHeight="1" x14ac:dyDescent="0.15">
      <c r="B50" s="1207" t="s">
        <v>33</v>
      </c>
      <c r="C50" s="1208"/>
      <c r="D50" s="91"/>
      <c r="E50" s="1202" t="s">
        <v>34</v>
      </c>
      <c r="F50" s="1202"/>
      <c r="G50" s="1202"/>
      <c r="H50" s="1203"/>
      <c r="I50" s="86">
        <v>1948</v>
      </c>
      <c r="J50" s="87">
        <v>1855</v>
      </c>
      <c r="K50" s="87">
        <v>2064</v>
      </c>
      <c r="L50" s="87">
        <v>2032</v>
      </c>
      <c r="M50" s="88">
        <v>1828</v>
      </c>
    </row>
    <row r="51" spans="2:13" ht="27.75" customHeight="1" x14ac:dyDescent="0.15">
      <c r="B51" s="1196"/>
      <c r="C51" s="1197"/>
      <c r="D51" s="85"/>
      <c r="E51" s="1202" t="s">
        <v>35</v>
      </c>
      <c r="F51" s="1202"/>
      <c r="G51" s="1202"/>
      <c r="H51" s="1203"/>
      <c r="I51" s="86">
        <v>141</v>
      </c>
      <c r="J51" s="87">
        <v>73</v>
      </c>
      <c r="K51" s="87">
        <v>73</v>
      </c>
      <c r="L51" s="87">
        <v>60</v>
      </c>
      <c r="M51" s="88">
        <v>59</v>
      </c>
    </row>
    <row r="52" spans="2:13" ht="27.75" customHeight="1" x14ac:dyDescent="0.15">
      <c r="B52" s="1198"/>
      <c r="C52" s="1199"/>
      <c r="D52" s="85"/>
      <c r="E52" s="1202" t="s">
        <v>36</v>
      </c>
      <c r="F52" s="1202"/>
      <c r="G52" s="1202"/>
      <c r="H52" s="1203"/>
      <c r="I52" s="86">
        <v>6987</v>
      </c>
      <c r="J52" s="87">
        <v>6773</v>
      </c>
      <c r="K52" s="87">
        <v>6671</v>
      </c>
      <c r="L52" s="87">
        <v>6515</v>
      </c>
      <c r="M52" s="88">
        <v>6469</v>
      </c>
    </row>
    <row r="53" spans="2:13" ht="27.75" customHeight="1" thickBot="1" x14ac:dyDescent="0.2">
      <c r="B53" s="1209" t="s">
        <v>37</v>
      </c>
      <c r="C53" s="1210"/>
      <c r="D53" s="92"/>
      <c r="E53" s="1211" t="s">
        <v>38</v>
      </c>
      <c r="F53" s="1211"/>
      <c r="G53" s="1211"/>
      <c r="H53" s="1212"/>
      <c r="I53" s="93">
        <v>621</v>
      </c>
      <c r="J53" s="94">
        <v>755</v>
      </c>
      <c r="K53" s="94">
        <v>624</v>
      </c>
      <c r="L53" s="94">
        <v>836</v>
      </c>
      <c r="M53" s="95">
        <v>1097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LxermUh5RJmXINF8qEAl8IBp2Lv04oEaO1Mo8LY+1q2EaMCLJZ1w+5TZAXcefIAksXvJnah4+wyXftMUAmC4A==" saltValue="TRR9wjofCNDDHK1scu0T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0" zoomScaleNormal="50" zoomScaleSheetLayoutView="100" workbookViewId="0">
      <selection activeCell="F58" sqref="F58: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21" t="s">
        <v>41</v>
      </c>
      <c r="D55" s="1221"/>
      <c r="E55" s="1222"/>
      <c r="F55" s="107">
        <v>797</v>
      </c>
      <c r="G55" s="107">
        <v>798</v>
      </c>
      <c r="H55" s="108">
        <v>709</v>
      </c>
    </row>
    <row r="56" spans="2:8" ht="52.5" customHeight="1" x14ac:dyDescent="0.15">
      <c r="B56" s="109"/>
      <c r="C56" s="1223" t="s">
        <v>42</v>
      </c>
      <c r="D56" s="1223"/>
      <c r="E56" s="1224"/>
      <c r="F56" s="110">
        <v>16</v>
      </c>
      <c r="G56" s="110">
        <v>16</v>
      </c>
      <c r="H56" s="111">
        <v>16</v>
      </c>
    </row>
    <row r="57" spans="2:8" ht="53.25" customHeight="1" x14ac:dyDescent="0.15">
      <c r="B57" s="109"/>
      <c r="C57" s="1225" t="s">
        <v>43</v>
      </c>
      <c r="D57" s="1225"/>
      <c r="E57" s="1226"/>
      <c r="F57" s="112">
        <v>1021</v>
      </c>
      <c r="G57" s="112">
        <v>922</v>
      </c>
      <c r="H57" s="113">
        <v>758</v>
      </c>
    </row>
    <row r="58" spans="2:8" ht="45.75" customHeight="1" x14ac:dyDescent="0.15">
      <c r="B58" s="114"/>
      <c r="C58" s="1213" t="s">
        <v>578</v>
      </c>
      <c r="D58" s="1214"/>
      <c r="E58" s="1215"/>
      <c r="F58" s="361">
        <v>231</v>
      </c>
      <c r="G58" s="361">
        <v>226</v>
      </c>
      <c r="H58" s="362">
        <v>223</v>
      </c>
    </row>
    <row r="59" spans="2:8" ht="45.75" customHeight="1" x14ac:dyDescent="0.15">
      <c r="B59" s="114"/>
      <c r="C59" s="1213" t="s">
        <v>579</v>
      </c>
      <c r="D59" s="1214"/>
      <c r="E59" s="1215"/>
      <c r="F59" s="361">
        <v>159</v>
      </c>
      <c r="G59" s="361">
        <v>146</v>
      </c>
      <c r="H59" s="362">
        <v>127</v>
      </c>
    </row>
    <row r="60" spans="2:8" ht="45.75" customHeight="1" x14ac:dyDescent="0.15">
      <c r="B60" s="114"/>
      <c r="C60" s="1213" t="s">
        <v>580</v>
      </c>
      <c r="D60" s="1214"/>
      <c r="E60" s="1215"/>
      <c r="F60" s="361">
        <v>94</v>
      </c>
      <c r="G60" s="361">
        <v>94</v>
      </c>
      <c r="H60" s="362">
        <v>94</v>
      </c>
    </row>
    <row r="61" spans="2:8" ht="45.75" customHeight="1" x14ac:dyDescent="0.15">
      <c r="B61" s="114"/>
      <c r="C61" s="1213" t="s">
        <v>581</v>
      </c>
      <c r="D61" s="1214"/>
      <c r="E61" s="1215"/>
      <c r="F61" s="361">
        <v>178</v>
      </c>
      <c r="G61" s="361">
        <v>136</v>
      </c>
      <c r="H61" s="362">
        <v>92</v>
      </c>
    </row>
    <row r="62" spans="2:8" ht="45.75" customHeight="1" thickBot="1" x14ac:dyDescent="0.2">
      <c r="B62" s="115"/>
      <c r="C62" s="1216" t="s">
        <v>582</v>
      </c>
      <c r="D62" s="1217"/>
      <c r="E62" s="1218"/>
      <c r="F62" s="363">
        <v>110</v>
      </c>
      <c r="G62" s="363">
        <v>92</v>
      </c>
      <c r="H62" s="364">
        <v>85</v>
      </c>
    </row>
    <row r="63" spans="2:8" ht="52.5" customHeight="1" thickBot="1" x14ac:dyDescent="0.2">
      <c r="B63" s="116"/>
      <c r="C63" s="1219" t="s">
        <v>44</v>
      </c>
      <c r="D63" s="1219"/>
      <c r="E63" s="1220"/>
      <c r="F63" s="117">
        <v>1834</v>
      </c>
      <c r="G63" s="117">
        <v>1736</v>
      </c>
      <c r="H63" s="118">
        <v>1483</v>
      </c>
    </row>
    <row r="64" spans="2:8" ht="15" customHeight="1" x14ac:dyDescent="0.15"/>
    <row r="65" ht="0" hidden="1" customHeight="1" x14ac:dyDescent="0.15"/>
    <row r="66" ht="0" hidden="1" customHeight="1" x14ac:dyDescent="0.15"/>
  </sheetData>
  <sheetProtection algorithmName="SHA-512" hashValue="Q2AWOwzvmvXCK4DGRzSFvNTRQUILU13z48nTh+sqfLKx39Wxdf5T4MxBDSQz2oh9AV02L4aymyWbrkVqE4UWRg==" saltValue="Sz2fnr8Tnv+OWGOIQ8b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3738-88C9-4F5B-A6BE-E2E5ADD03F10}">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1229" customWidth="1"/>
    <col min="2" max="107" width="2.5" style="1229" customWidth="1"/>
    <col min="108" max="108" width="6.125" style="1237" customWidth="1"/>
    <col min="109" max="109" width="5.875" style="1236" customWidth="1"/>
    <col min="110" max="110" width="19.125" style="1229" hidden="1"/>
    <col min="111" max="115" width="12.625" style="1229" hidden="1"/>
    <col min="116" max="349" width="8.625" style="1229" hidden="1"/>
    <col min="350" max="355" width="14.875" style="1229" hidden="1"/>
    <col min="356" max="357" width="15.875" style="1229" hidden="1"/>
    <col min="358" max="363" width="16.125" style="1229" hidden="1"/>
    <col min="364" max="364" width="6.125" style="1229" hidden="1"/>
    <col min="365" max="365" width="3" style="1229" hidden="1"/>
    <col min="366" max="605" width="8.625" style="1229" hidden="1"/>
    <col min="606" max="611" width="14.875" style="1229" hidden="1"/>
    <col min="612" max="613" width="15.875" style="1229" hidden="1"/>
    <col min="614" max="619" width="16.125" style="1229" hidden="1"/>
    <col min="620" max="620" width="6.125" style="1229" hidden="1"/>
    <col min="621" max="621" width="3" style="1229" hidden="1"/>
    <col min="622" max="861" width="8.625" style="1229" hidden="1"/>
    <col min="862" max="867" width="14.875" style="1229" hidden="1"/>
    <col min="868" max="869" width="15.875" style="1229" hidden="1"/>
    <col min="870" max="875" width="16.125" style="1229" hidden="1"/>
    <col min="876" max="876" width="6.125" style="1229" hidden="1"/>
    <col min="877" max="877" width="3" style="1229" hidden="1"/>
    <col min="878" max="1117" width="8.625" style="1229" hidden="1"/>
    <col min="1118" max="1123" width="14.875" style="1229" hidden="1"/>
    <col min="1124" max="1125" width="15.875" style="1229" hidden="1"/>
    <col min="1126" max="1131" width="16.125" style="1229" hidden="1"/>
    <col min="1132" max="1132" width="6.125" style="1229" hidden="1"/>
    <col min="1133" max="1133" width="3" style="1229" hidden="1"/>
    <col min="1134" max="1373" width="8.625" style="1229" hidden="1"/>
    <col min="1374" max="1379" width="14.875" style="1229" hidden="1"/>
    <col min="1380" max="1381" width="15.875" style="1229" hidden="1"/>
    <col min="1382" max="1387" width="16.125" style="1229" hidden="1"/>
    <col min="1388" max="1388" width="6.125" style="1229" hidden="1"/>
    <col min="1389" max="1389" width="3" style="1229" hidden="1"/>
    <col min="1390" max="1629" width="8.625" style="1229" hidden="1"/>
    <col min="1630" max="1635" width="14.875" style="1229" hidden="1"/>
    <col min="1636" max="1637" width="15.875" style="1229" hidden="1"/>
    <col min="1638" max="1643" width="16.125" style="1229" hidden="1"/>
    <col min="1644" max="1644" width="6.125" style="1229" hidden="1"/>
    <col min="1645" max="1645" width="3" style="1229" hidden="1"/>
    <col min="1646" max="1885" width="8.625" style="1229" hidden="1"/>
    <col min="1886" max="1891" width="14.875" style="1229" hidden="1"/>
    <col min="1892" max="1893" width="15.875" style="1229" hidden="1"/>
    <col min="1894" max="1899" width="16.125" style="1229" hidden="1"/>
    <col min="1900" max="1900" width="6.125" style="1229" hidden="1"/>
    <col min="1901" max="1901" width="3" style="1229" hidden="1"/>
    <col min="1902" max="2141" width="8.625" style="1229" hidden="1"/>
    <col min="2142" max="2147" width="14.875" style="1229" hidden="1"/>
    <col min="2148" max="2149" width="15.875" style="1229" hidden="1"/>
    <col min="2150" max="2155" width="16.125" style="1229" hidden="1"/>
    <col min="2156" max="2156" width="6.125" style="1229" hidden="1"/>
    <col min="2157" max="2157" width="3" style="1229" hidden="1"/>
    <col min="2158" max="2397" width="8.625" style="1229" hidden="1"/>
    <col min="2398" max="2403" width="14.875" style="1229" hidden="1"/>
    <col min="2404" max="2405" width="15.875" style="1229" hidden="1"/>
    <col min="2406" max="2411" width="16.125" style="1229" hidden="1"/>
    <col min="2412" max="2412" width="6.125" style="1229" hidden="1"/>
    <col min="2413" max="2413" width="3" style="1229" hidden="1"/>
    <col min="2414" max="2653" width="8.625" style="1229" hidden="1"/>
    <col min="2654" max="2659" width="14.875" style="1229" hidden="1"/>
    <col min="2660" max="2661" width="15.875" style="1229" hidden="1"/>
    <col min="2662" max="2667" width="16.125" style="1229" hidden="1"/>
    <col min="2668" max="2668" width="6.125" style="1229" hidden="1"/>
    <col min="2669" max="2669" width="3" style="1229" hidden="1"/>
    <col min="2670" max="2909" width="8.625" style="1229" hidden="1"/>
    <col min="2910" max="2915" width="14.875" style="1229" hidden="1"/>
    <col min="2916" max="2917" width="15.875" style="1229" hidden="1"/>
    <col min="2918" max="2923" width="16.125" style="1229" hidden="1"/>
    <col min="2924" max="2924" width="6.125" style="1229" hidden="1"/>
    <col min="2925" max="2925" width="3" style="1229" hidden="1"/>
    <col min="2926" max="3165" width="8.625" style="1229" hidden="1"/>
    <col min="3166" max="3171" width="14.875" style="1229" hidden="1"/>
    <col min="3172" max="3173" width="15.875" style="1229" hidden="1"/>
    <col min="3174" max="3179" width="16.125" style="1229" hidden="1"/>
    <col min="3180" max="3180" width="6.125" style="1229" hidden="1"/>
    <col min="3181" max="3181" width="3" style="1229" hidden="1"/>
    <col min="3182" max="3421" width="8.625" style="1229" hidden="1"/>
    <col min="3422" max="3427" width="14.875" style="1229" hidden="1"/>
    <col min="3428" max="3429" width="15.875" style="1229" hidden="1"/>
    <col min="3430" max="3435" width="16.125" style="1229" hidden="1"/>
    <col min="3436" max="3436" width="6.125" style="1229" hidden="1"/>
    <col min="3437" max="3437" width="3" style="1229" hidden="1"/>
    <col min="3438" max="3677" width="8.625" style="1229" hidden="1"/>
    <col min="3678" max="3683" width="14.875" style="1229" hidden="1"/>
    <col min="3684" max="3685" width="15.875" style="1229" hidden="1"/>
    <col min="3686" max="3691" width="16.125" style="1229" hidden="1"/>
    <col min="3692" max="3692" width="6.125" style="1229" hidden="1"/>
    <col min="3693" max="3693" width="3" style="1229" hidden="1"/>
    <col min="3694" max="3933" width="8.625" style="1229" hidden="1"/>
    <col min="3934" max="3939" width="14.875" style="1229" hidden="1"/>
    <col min="3940" max="3941" width="15.875" style="1229" hidden="1"/>
    <col min="3942" max="3947" width="16.125" style="1229" hidden="1"/>
    <col min="3948" max="3948" width="6.125" style="1229" hidden="1"/>
    <col min="3949" max="3949" width="3" style="1229" hidden="1"/>
    <col min="3950" max="4189" width="8.625" style="1229" hidden="1"/>
    <col min="4190" max="4195" width="14.875" style="1229" hidden="1"/>
    <col min="4196" max="4197" width="15.875" style="1229" hidden="1"/>
    <col min="4198" max="4203" width="16.125" style="1229" hidden="1"/>
    <col min="4204" max="4204" width="6.125" style="1229" hidden="1"/>
    <col min="4205" max="4205" width="3" style="1229" hidden="1"/>
    <col min="4206" max="4445" width="8.625" style="1229" hidden="1"/>
    <col min="4446" max="4451" width="14.875" style="1229" hidden="1"/>
    <col min="4452" max="4453" width="15.875" style="1229" hidden="1"/>
    <col min="4454" max="4459" width="16.125" style="1229" hidden="1"/>
    <col min="4460" max="4460" width="6.125" style="1229" hidden="1"/>
    <col min="4461" max="4461" width="3" style="1229" hidden="1"/>
    <col min="4462" max="4701" width="8.625" style="1229" hidden="1"/>
    <col min="4702" max="4707" width="14.875" style="1229" hidden="1"/>
    <col min="4708" max="4709" width="15.875" style="1229" hidden="1"/>
    <col min="4710" max="4715" width="16.125" style="1229" hidden="1"/>
    <col min="4716" max="4716" width="6.125" style="1229" hidden="1"/>
    <col min="4717" max="4717" width="3" style="1229" hidden="1"/>
    <col min="4718" max="4957" width="8.625" style="1229" hidden="1"/>
    <col min="4958" max="4963" width="14.875" style="1229" hidden="1"/>
    <col min="4964" max="4965" width="15.875" style="1229" hidden="1"/>
    <col min="4966" max="4971" width="16.125" style="1229" hidden="1"/>
    <col min="4972" max="4972" width="6.125" style="1229" hidden="1"/>
    <col min="4973" max="4973" width="3" style="1229" hidden="1"/>
    <col min="4974" max="5213" width="8.625" style="1229" hidden="1"/>
    <col min="5214" max="5219" width="14.875" style="1229" hidden="1"/>
    <col min="5220" max="5221" width="15.875" style="1229" hidden="1"/>
    <col min="5222" max="5227" width="16.125" style="1229" hidden="1"/>
    <col min="5228" max="5228" width="6.125" style="1229" hidden="1"/>
    <col min="5229" max="5229" width="3" style="1229" hidden="1"/>
    <col min="5230" max="5469" width="8.625" style="1229" hidden="1"/>
    <col min="5470" max="5475" width="14.875" style="1229" hidden="1"/>
    <col min="5476" max="5477" width="15.875" style="1229" hidden="1"/>
    <col min="5478" max="5483" width="16.125" style="1229" hidden="1"/>
    <col min="5484" max="5484" width="6.125" style="1229" hidden="1"/>
    <col min="5485" max="5485" width="3" style="1229" hidden="1"/>
    <col min="5486" max="5725" width="8.625" style="1229" hidden="1"/>
    <col min="5726" max="5731" width="14.875" style="1229" hidden="1"/>
    <col min="5732" max="5733" width="15.875" style="1229" hidden="1"/>
    <col min="5734" max="5739" width="16.125" style="1229" hidden="1"/>
    <col min="5740" max="5740" width="6.125" style="1229" hidden="1"/>
    <col min="5741" max="5741" width="3" style="1229" hidden="1"/>
    <col min="5742" max="5981" width="8.625" style="1229" hidden="1"/>
    <col min="5982" max="5987" width="14.875" style="1229" hidden="1"/>
    <col min="5988" max="5989" width="15.875" style="1229" hidden="1"/>
    <col min="5990" max="5995" width="16.125" style="1229" hidden="1"/>
    <col min="5996" max="5996" width="6.125" style="1229" hidden="1"/>
    <col min="5997" max="5997" width="3" style="1229" hidden="1"/>
    <col min="5998" max="6237" width="8.625" style="1229" hidden="1"/>
    <col min="6238" max="6243" width="14.875" style="1229" hidden="1"/>
    <col min="6244" max="6245" width="15.875" style="1229" hidden="1"/>
    <col min="6246" max="6251" width="16.125" style="1229" hidden="1"/>
    <col min="6252" max="6252" width="6.125" style="1229" hidden="1"/>
    <col min="6253" max="6253" width="3" style="1229" hidden="1"/>
    <col min="6254" max="6493" width="8.625" style="1229" hidden="1"/>
    <col min="6494" max="6499" width="14.875" style="1229" hidden="1"/>
    <col min="6500" max="6501" width="15.875" style="1229" hidden="1"/>
    <col min="6502" max="6507" width="16.125" style="1229" hidden="1"/>
    <col min="6508" max="6508" width="6.125" style="1229" hidden="1"/>
    <col min="6509" max="6509" width="3" style="1229" hidden="1"/>
    <col min="6510" max="6749" width="8.625" style="1229" hidden="1"/>
    <col min="6750" max="6755" width="14.875" style="1229" hidden="1"/>
    <col min="6756" max="6757" width="15.875" style="1229" hidden="1"/>
    <col min="6758" max="6763" width="16.125" style="1229" hidden="1"/>
    <col min="6764" max="6764" width="6.125" style="1229" hidden="1"/>
    <col min="6765" max="6765" width="3" style="1229" hidden="1"/>
    <col min="6766" max="7005" width="8.625" style="1229" hidden="1"/>
    <col min="7006" max="7011" width="14.875" style="1229" hidden="1"/>
    <col min="7012" max="7013" width="15.875" style="1229" hidden="1"/>
    <col min="7014" max="7019" width="16.125" style="1229" hidden="1"/>
    <col min="7020" max="7020" width="6.125" style="1229" hidden="1"/>
    <col min="7021" max="7021" width="3" style="1229" hidden="1"/>
    <col min="7022" max="7261" width="8.625" style="1229" hidden="1"/>
    <col min="7262" max="7267" width="14.875" style="1229" hidden="1"/>
    <col min="7268" max="7269" width="15.875" style="1229" hidden="1"/>
    <col min="7270" max="7275" width="16.125" style="1229" hidden="1"/>
    <col min="7276" max="7276" width="6.125" style="1229" hidden="1"/>
    <col min="7277" max="7277" width="3" style="1229" hidden="1"/>
    <col min="7278" max="7517" width="8.625" style="1229" hidden="1"/>
    <col min="7518" max="7523" width="14.875" style="1229" hidden="1"/>
    <col min="7524" max="7525" width="15.875" style="1229" hidden="1"/>
    <col min="7526" max="7531" width="16.125" style="1229" hidden="1"/>
    <col min="7532" max="7532" width="6.125" style="1229" hidden="1"/>
    <col min="7533" max="7533" width="3" style="1229" hidden="1"/>
    <col min="7534" max="7773" width="8.625" style="1229" hidden="1"/>
    <col min="7774" max="7779" width="14.875" style="1229" hidden="1"/>
    <col min="7780" max="7781" width="15.875" style="1229" hidden="1"/>
    <col min="7782" max="7787" width="16.125" style="1229" hidden="1"/>
    <col min="7788" max="7788" width="6.125" style="1229" hidden="1"/>
    <col min="7789" max="7789" width="3" style="1229" hidden="1"/>
    <col min="7790" max="8029" width="8.625" style="1229" hidden="1"/>
    <col min="8030" max="8035" width="14.875" style="1229" hidden="1"/>
    <col min="8036" max="8037" width="15.875" style="1229" hidden="1"/>
    <col min="8038" max="8043" width="16.125" style="1229" hidden="1"/>
    <col min="8044" max="8044" width="6.125" style="1229" hidden="1"/>
    <col min="8045" max="8045" width="3" style="1229" hidden="1"/>
    <col min="8046" max="8285" width="8.625" style="1229" hidden="1"/>
    <col min="8286" max="8291" width="14.875" style="1229" hidden="1"/>
    <col min="8292" max="8293" width="15.875" style="1229" hidden="1"/>
    <col min="8294" max="8299" width="16.125" style="1229" hidden="1"/>
    <col min="8300" max="8300" width="6.125" style="1229" hidden="1"/>
    <col min="8301" max="8301" width="3" style="1229" hidden="1"/>
    <col min="8302" max="8541" width="8.625" style="1229" hidden="1"/>
    <col min="8542" max="8547" width="14.875" style="1229" hidden="1"/>
    <col min="8548" max="8549" width="15.875" style="1229" hidden="1"/>
    <col min="8550" max="8555" width="16.125" style="1229" hidden="1"/>
    <col min="8556" max="8556" width="6.125" style="1229" hidden="1"/>
    <col min="8557" max="8557" width="3" style="1229" hidden="1"/>
    <col min="8558" max="8797" width="8.625" style="1229" hidden="1"/>
    <col min="8798" max="8803" width="14.875" style="1229" hidden="1"/>
    <col min="8804" max="8805" width="15.875" style="1229" hidden="1"/>
    <col min="8806" max="8811" width="16.125" style="1229" hidden="1"/>
    <col min="8812" max="8812" width="6.125" style="1229" hidden="1"/>
    <col min="8813" max="8813" width="3" style="1229" hidden="1"/>
    <col min="8814" max="9053" width="8.625" style="1229" hidden="1"/>
    <col min="9054" max="9059" width="14.875" style="1229" hidden="1"/>
    <col min="9060" max="9061" width="15.875" style="1229" hidden="1"/>
    <col min="9062" max="9067" width="16.125" style="1229" hidden="1"/>
    <col min="9068" max="9068" width="6.125" style="1229" hidden="1"/>
    <col min="9069" max="9069" width="3" style="1229" hidden="1"/>
    <col min="9070" max="9309" width="8.625" style="1229" hidden="1"/>
    <col min="9310" max="9315" width="14.875" style="1229" hidden="1"/>
    <col min="9316" max="9317" width="15.875" style="1229" hidden="1"/>
    <col min="9318" max="9323" width="16.125" style="1229" hidden="1"/>
    <col min="9324" max="9324" width="6.125" style="1229" hidden="1"/>
    <col min="9325" max="9325" width="3" style="1229" hidden="1"/>
    <col min="9326" max="9565" width="8.625" style="1229" hidden="1"/>
    <col min="9566" max="9571" width="14.875" style="1229" hidden="1"/>
    <col min="9572" max="9573" width="15.875" style="1229" hidden="1"/>
    <col min="9574" max="9579" width="16.125" style="1229" hidden="1"/>
    <col min="9580" max="9580" width="6.125" style="1229" hidden="1"/>
    <col min="9581" max="9581" width="3" style="1229" hidden="1"/>
    <col min="9582" max="9821" width="8.625" style="1229" hidden="1"/>
    <col min="9822" max="9827" width="14.875" style="1229" hidden="1"/>
    <col min="9828" max="9829" width="15.875" style="1229" hidden="1"/>
    <col min="9830" max="9835" width="16.125" style="1229" hidden="1"/>
    <col min="9836" max="9836" width="6.125" style="1229" hidden="1"/>
    <col min="9837" max="9837" width="3" style="1229" hidden="1"/>
    <col min="9838" max="10077" width="8.625" style="1229" hidden="1"/>
    <col min="10078" max="10083" width="14.875" style="1229" hidden="1"/>
    <col min="10084" max="10085" width="15.875" style="1229" hidden="1"/>
    <col min="10086" max="10091" width="16.125" style="1229" hidden="1"/>
    <col min="10092" max="10092" width="6.125" style="1229" hidden="1"/>
    <col min="10093" max="10093" width="3" style="1229" hidden="1"/>
    <col min="10094" max="10333" width="8.625" style="1229" hidden="1"/>
    <col min="10334" max="10339" width="14.875" style="1229" hidden="1"/>
    <col min="10340" max="10341" width="15.875" style="1229" hidden="1"/>
    <col min="10342" max="10347" width="16.125" style="1229" hidden="1"/>
    <col min="10348" max="10348" width="6.125" style="1229" hidden="1"/>
    <col min="10349" max="10349" width="3" style="1229" hidden="1"/>
    <col min="10350" max="10589" width="8.625" style="1229" hidden="1"/>
    <col min="10590" max="10595" width="14.875" style="1229" hidden="1"/>
    <col min="10596" max="10597" width="15.875" style="1229" hidden="1"/>
    <col min="10598" max="10603" width="16.125" style="1229" hidden="1"/>
    <col min="10604" max="10604" width="6.125" style="1229" hidden="1"/>
    <col min="10605" max="10605" width="3" style="1229" hidden="1"/>
    <col min="10606" max="10845" width="8.625" style="1229" hidden="1"/>
    <col min="10846" max="10851" width="14.875" style="1229" hidden="1"/>
    <col min="10852" max="10853" width="15.875" style="1229" hidden="1"/>
    <col min="10854" max="10859" width="16.125" style="1229" hidden="1"/>
    <col min="10860" max="10860" width="6.125" style="1229" hidden="1"/>
    <col min="10861" max="10861" width="3" style="1229" hidden="1"/>
    <col min="10862" max="11101" width="8.625" style="1229" hidden="1"/>
    <col min="11102" max="11107" width="14.875" style="1229" hidden="1"/>
    <col min="11108" max="11109" width="15.875" style="1229" hidden="1"/>
    <col min="11110" max="11115" width="16.125" style="1229" hidden="1"/>
    <col min="11116" max="11116" width="6.125" style="1229" hidden="1"/>
    <col min="11117" max="11117" width="3" style="1229" hidden="1"/>
    <col min="11118" max="11357" width="8.625" style="1229" hidden="1"/>
    <col min="11358" max="11363" width="14.875" style="1229" hidden="1"/>
    <col min="11364" max="11365" width="15.875" style="1229" hidden="1"/>
    <col min="11366" max="11371" width="16.125" style="1229" hidden="1"/>
    <col min="11372" max="11372" width="6.125" style="1229" hidden="1"/>
    <col min="11373" max="11373" width="3" style="1229" hidden="1"/>
    <col min="11374" max="11613" width="8.625" style="1229" hidden="1"/>
    <col min="11614" max="11619" width="14.875" style="1229" hidden="1"/>
    <col min="11620" max="11621" width="15.875" style="1229" hidden="1"/>
    <col min="11622" max="11627" width="16.125" style="1229" hidden="1"/>
    <col min="11628" max="11628" width="6.125" style="1229" hidden="1"/>
    <col min="11629" max="11629" width="3" style="1229" hidden="1"/>
    <col min="11630" max="11869" width="8.625" style="1229" hidden="1"/>
    <col min="11870" max="11875" width="14.875" style="1229" hidden="1"/>
    <col min="11876" max="11877" width="15.875" style="1229" hidden="1"/>
    <col min="11878" max="11883" width="16.125" style="1229" hidden="1"/>
    <col min="11884" max="11884" width="6.125" style="1229" hidden="1"/>
    <col min="11885" max="11885" width="3" style="1229" hidden="1"/>
    <col min="11886" max="12125" width="8.625" style="1229" hidden="1"/>
    <col min="12126" max="12131" width="14.875" style="1229" hidden="1"/>
    <col min="12132" max="12133" width="15.875" style="1229" hidden="1"/>
    <col min="12134" max="12139" width="16.125" style="1229" hidden="1"/>
    <col min="12140" max="12140" width="6.125" style="1229" hidden="1"/>
    <col min="12141" max="12141" width="3" style="1229" hidden="1"/>
    <col min="12142" max="12381" width="8.625" style="1229" hidden="1"/>
    <col min="12382" max="12387" width="14.875" style="1229" hidden="1"/>
    <col min="12388" max="12389" width="15.875" style="1229" hidden="1"/>
    <col min="12390" max="12395" width="16.125" style="1229" hidden="1"/>
    <col min="12396" max="12396" width="6.125" style="1229" hidden="1"/>
    <col min="12397" max="12397" width="3" style="1229" hidden="1"/>
    <col min="12398" max="12637" width="8.625" style="1229" hidden="1"/>
    <col min="12638" max="12643" width="14.875" style="1229" hidden="1"/>
    <col min="12644" max="12645" width="15.875" style="1229" hidden="1"/>
    <col min="12646" max="12651" width="16.125" style="1229" hidden="1"/>
    <col min="12652" max="12652" width="6.125" style="1229" hidden="1"/>
    <col min="12653" max="12653" width="3" style="1229" hidden="1"/>
    <col min="12654" max="12893" width="8.625" style="1229" hidden="1"/>
    <col min="12894" max="12899" width="14.875" style="1229" hidden="1"/>
    <col min="12900" max="12901" width="15.875" style="1229" hidden="1"/>
    <col min="12902" max="12907" width="16.125" style="1229" hidden="1"/>
    <col min="12908" max="12908" width="6.125" style="1229" hidden="1"/>
    <col min="12909" max="12909" width="3" style="1229" hidden="1"/>
    <col min="12910" max="13149" width="8.625" style="1229" hidden="1"/>
    <col min="13150" max="13155" width="14.875" style="1229" hidden="1"/>
    <col min="13156" max="13157" width="15.875" style="1229" hidden="1"/>
    <col min="13158" max="13163" width="16.125" style="1229" hidden="1"/>
    <col min="13164" max="13164" width="6.125" style="1229" hidden="1"/>
    <col min="13165" max="13165" width="3" style="1229" hidden="1"/>
    <col min="13166" max="13405" width="8.625" style="1229" hidden="1"/>
    <col min="13406" max="13411" width="14.875" style="1229" hidden="1"/>
    <col min="13412" max="13413" width="15.875" style="1229" hidden="1"/>
    <col min="13414" max="13419" width="16.125" style="1229" hidden="1"/>
    <col min="13420" max="13420" width="6.125" style="1229" hidden="1"/>
    <col min="13421" max="13421" width="3" style="1229" hidden="1"/>
    <col min="13422" max="13661" width="8.625" style="1229" hidden="1"/>
    <col min="13662" max="13667" width="14.875" style="1229" hidden="1"/>
    <col min="13668" max="13669" width="15.875" style="1229" hidden="1"/>
    <col min="13670" max="13675" width="16.125" style="1229" hidden="1"/>
    <col min="13676" max="13676" width="6.125" style="1229" hidden="1"/>
    <col min="13677" max="13677" width="3" style="1229" hidden="1"/>
    <col min="13678" max="13917" width="8.625" style="1229" hidden="1"/>
    <col min="13918" max="13923" width="14.875" style="1229" hidden="1"/>
    <col min="13924" max="13925" width="15.875" style="1229" hidden="1"/>
    <col min="13926" max="13931" width="16.125" style="1229" hidden="1"/>
    <col min="13932" max="13932" width="6.125" style="1229" hidden="1"/>
    <col min="13933" max="13933" width="3" style="1229" hidden="1"/>
    <col min="13934" max="14173" width="8.625" style="1229" hidden="1"/>
    <col min="14174" max="14179" width="14.875" style="1229" hidden="1"/>
    <col min="14180" max="14181" width="15.875" style="1229" hidden="1"/>
    <col min="14182" max="14187" width="16.125" style="1229" hidden="1"/>
    <col min="14188" max="14188" width="6.125" style="1229" hidden="1"/>
    <col min="14189" max="14189" width="3" style="1229" hidden="1"/>
    <col min="14190" max="14429" width="8.625" style="1229" hidden="1"/>
    <col min="14430" max="14435" width="14.875" style="1229" hidden="1"/>
    <col min="14436" max="14437" width="15.875" style="1229" hidden="1"/>
    <col min="14438" max="14443" width="16.125" style="1229" hidden="1"/>
    <col min="14444" max="14444" width="6.125" style="1229" hidden="1"/>
    <col min="14445" max="14445" width="3" style="1229" hidden="1"/>
    <col min="14446" max="14685" width="8.625" style="1229" hidden="1"/>
    <col min="14686" max="14691" width="14.875" style="1229" hidden="1"/>
    <col min="14692" max="14693" width="15.875" style="1229" hidden="1"/>
    <col min="14694" max="14699" width="16.125" style="1229" hidden="1"/>
    <col min="14700" max="14700" width="6.125" style="1229" hidden="1"/>
    <col min="14701" max="14701" width="3" style="1229" hidden="1"/>
    <col min="14702" max="14941" width="8.625" style="1229" hidden="1"/>
    <col min="14942" max="14947" width="14.875" style="1229" hidden="1"/>
    <col min="14948" max="14949" width="15.875" style="1229" hidden="1"/>
    <col min="14950" max="14955" width="16.125" style="1229" hidden="1"/>
    <col min="14956" max="14956" width="6.125" style="1229" hidden="1"/>
    <col min="14957" max="14957" width="3" style="1229" hidden="1"/>
    <col min="14958" max="15197" width="8.625" style="1229" hidden="1"/>
    <col min="15198" max="15203" width="14.875" style="1229" hidden="1"/>
    <col min="15204" max="15205" width="15.875" style="1229" hidden="1"/>
    <col min="15206" max="15211" width="16.125" style="1229" hidden="1"/>
    <col min="15212" max="15212" width="6.125" style="1229" hidden="1"/>
    <col min="15213" max="15213" width="3" style="1229" hidden="1"/>
    <col min="15214" max="15453" width="8.625" style="1229" hidden="1"/>
    <col min="15454" max="15459" width="14.875" style="1229" hidden="1"/>
    <col min="15460" max="15461" width="15.875" style="1229" hidden="1"/>
    <col min="15462" max="15467" width="16.125" style="1229" hidden="1"/>
    <col min="15468" max="15468" width="6.125" style="1229" hidden="1"/>
    <col min="15469" max="15469" width="3" style="1229" hidden="1"/>
    <col min="15470" max="15709" width="8.625" style="1229" hidden="1"/>
    <col min="15710" max="15715" width="14.875" style="1229" hidden="1"/>
    <col min="15716" max="15717" width="15.875" style="1229" hidden="1"/>
    <col min="15718" max="15723" width="16.125" style="1229" hidden="1"/>
    <col min="15724" max="15724" width="6.125" style="1229" hidden="1"/>
    <col min="15725" max="15725" width="3" style="1229" hidden="1"/>
    <col min="15726" max="15965" width="8.625" style="1229" hidden="1"/>
    <col min="15966" max="15971" width="14.875" style="1229" hidden="1"/>
    <col min="15972" max="15973" width="15.875" style="1229" hidden="1"/>
    <col min="15974" max="15979" width="16.125" style="1229" hidden="1"/>
    <col min="15980" max="15980" width="6.125" style="1229" hidden="1"/>
    <col min="15981" max="15981" width="3" style="1229" hidden="1"/>
    <col min="15982" max="16221" width="8.625" style="1229" hidden="1"/>
    <col min="16222" max="16227" width="14.875" style="1229" hidden="1"/>
    <col min="16228" max="16229" width="15.875" style="1229" hidden="1"/>
    <col min="16230" max="16235" width="16.125" style="1229" hidden="1"/>
    <col min="16236" max="16236" width="6.125" style="1229" hidden="1"/>
    <col min="16237" max="16237" width="3" style="1229" hidden="1"/>
    <col min="16238" max="16384" width="8.625" style="1229" hidden="1"/>
  </cols>
  <sheetData>
    <row r="1" spans="1:143" ht="42.75" customHeight="1" x14ac:dyDescent="0.15">
      <c r="A1" s="1227"/>
      <c r="B1" s="1228"/>
      <c r="DD1" s="1229"/>
      <c r="DE1" s="1229"/>
    </row>
    <row r="2" spans="1:143" ht="25.5" customHeight="1" x14ac:dyDescent="0.15">
      <c r="A2" s="1230"/>
      <c r="C2" s="1230"/>
      <c r="O2" s="1230"/>
      <c r="P2" s="1230"/>
      <c r="Q2" s="1230"/>
      <c r="R2" s="1230"/>
      <c r="S2" s="1230"/>
      <c r="T2" s="1230"/>
      <c r="U2" s="1230"/>
      <c r="V2" s="1230"/>
      <c r="W2" s="1230"/>
      <c r="X2" s="1230"/>
      <c r="Y2" s="1230"/>
      <c r="Z2" s="1230"/>
      <c r="AA2" s="1230"/>
      <c r="AB2" s="1230"/>
      <c r="AC2" s="1230"/>
      <c r="AD2" s="1230"/>
      <c r="AE2" s="1230"/>
      <c r="AF2" s="1230"/>
      <c r="AG2" s="1230"/>
      <c r="AH2" s="1230"/>
      <c r="AI2" s="1230"/>
      <c r="AU2" s="1230"/>
      <c r="BG2" s="1230"/>
      <c r="BS2" s="1230"/>
      <c r="CE2" s="1230"/>
      <c r="CQ2" s="1230"/>
      <c r="DD2" s="1229"/>
      <c r="DE2" s="1229"/>
    </row>
    <row r="3" spans="1:143" ht="25.5" customHeight="1" x14ac:dyDescent="0.15">
      <c r="A3" s="1230"/>
      <c r="C3" s="1230"/>
      <c r="O3" s="1230"/>
      <c r="P3" s="1230"/>
      <c r="Q3" s="1230"/>
      <c r="R3" s="1230"/>
      <c r="S3" s="1230"/>
      <c r="T3" s="1230"/>
      <c r="U3" s="1230"/>
      <c r="V3" s="1230"/>
      <c r="W3" s="1230"/>
      <c r="X3" s="1230"/>
      <c r="Y3" s="1230"/>
      <c r="Z3" s="1230"/>
      <c r="AA3" s="1230"/>
      <c r="AB3" s="1230"/>
      <c r="AC3" s="1230"/>
      <c r="AD3" s="1230"/>
      <c r="AE3" s="1230"/>
      <c r="AF3" s="1230"/>
      <c r="AG3" s="1230"/>
      <c r="AH3" s="1230"/>
      <c r="AI3" s="1230"/>
      <c r="AU3" s="1230"/>
      <c r="BG3" s="1230"/>
      <c r="BS3" s="1230"/>
      <c r="CE3" s="1230"/>
      <c r="CQ3" s="1230"/>
      <c r="DD3" s="1229"/>
      <c r="DE3" s="1229"/>
    </row>
    <row r="4" spans="1:143" s="266" customFormat="1" x14ac:dyDescent="0.15">
      <c r="A4" s="1230"/>
      <c r="B4" s="1230"/>
      <c r="C4" s="1230"/>
      <c r="D4" s="1230"/>
      <c r="E4" s="1230"/>
      <c r="F4" s="1230"/>
      <c r="G4" s="1230"/>
      <c r="H4" s="1230"/>
      <c r="I4" s="1230"/>
      <c r="J4" s="1230"/>
      <c r="K4" s="1230"/>
      <c r="L4" s="1230"/>
      <c r="M4" s="1230"/>
      <c r="N4" s="1230"/>
      <c r="O4" s="1230"/>
      <c r="P4" s="1230"/>
      <c r="Q4" s="1230"/>
      <c r="R4" s="1230"/>
      <c r="S4" s="1230"/>
      <c r="T4" s="1230"/>
      <c r="U4" s="1230"/>
      <c r="V4" s="1230"/>
      <c r="W4" s="1230"/>
      <c r="X4" s="1230"/>
      <c r="Y4" s="1230"/>
      <c r="Z4" s="1230"/>
      <c r="AA4" s="1230"/>
      <c r="AB4" s="1230"/>
      <c r="AC4" s="1230"/>
      <c r="AD4" s="1230"/>
      <c r="AE4" s="1230"/>
      <c r="AF4" s="1230"/>
      <c r="AG4" s="1230"/>
      <c r="AH4" s="1230"/>
      <c r="AI4" s="1230"/>
      <c r="AJ4" s="1230"/>
      <c r="AK4" s="1230"/>
      <c r="AL4" s="1230"/>
      <c r="AM4" s="1230"/>
      <c r="AN4" s="1230"/>
      <c r="AO4" s="1230"/>
      <c r="AP4" s="1230"/>
      <c r="AQ4" s="1230"/>
      <c r="AR4" s="1230"/>
      <c r="AS4" s="1230"/>
      <c r="AT4" s="1230"/>
      <c r="AU4" s="1230"/>
      <c r="AV4" s="1230"/>
      <c r="AW4" s="1230"/>
      <c r="AX4" s="1230"/>
      <c r="AY4" s="1230"/>
      <c r="AZ4" s="1230"/>
      <c r="BA4" s="1230"/>
      <c r="BB4" s="1230"/>
      <c r="BC4" s="1230"/>
      <c r="BD4" s="1230"/>
      <c r="BE4" s="1230"/>
      <c r="BF4" s="1230"/>
      <c r="BG4" s="1230"/>
      <c r="BH4" s="1230"/>
      <c r="BI4" s="1230"/>
      <c r="BJ4" s="1230"/>
      <c r="BK4" s="1230"/>
      <c r="BL4" s="1230"/>
      <c r="BM4" s="1230"/>
      <c r="BN4" s="1230"/>
      <c r="BO4" s="1230"/>
      <c r="BP4" s="1230"/>
      <c r="BQ4" s="1230"/>
      <c r="BR4" s="1230"/>
      <c r="BS4" s="1230"/>
      <c r="BT4" s="1230"/>
      <c r="BU4" s="1230"/>
      <c r="BV4" s="1230"/>
      <c r="BW4" s="1230"/>
      <c r="BX4" s="1230"/>
      <c r="BY4" s="1230"/>
      <c r="BZ4" s="1230"/>
      <c r="CA4" s="1230"/>
      <c r="CB4" s="1230"/>
      <c r="CC4" s="1230"/>
      <c r="CD4" s="1230"/>
      <c r="CE4" s="1230"/>
      <c r="CF4" s="1230"/>
      <c r="CG4" s="1230"/>
      <c r="CH4" s="1230"/>
      <c r="CI4" s="1230"/>
      <c r="CJ4" s="1230"/>
      <c r="CK4" s="1230"/>
      <c r="CL4" s="1230"/>
      <c r="CM4" s="1230"/>
      <c r="CN4" s="1230"/>
      <c r="CO4" s="1230"/>
      <c r="CP4" s="1230"/>
      <c r="CQ4" s="1230"/>
      <c r="CR4" s="1230"/>
      <c r="CS4" s="1230"/>
      <c r="CT4" s="1230"/>
      <c r="CU4" s="1230"/>
      <c r="CV4" s="1230"/>
      <c r="CW4" s="1230"/>
      <c r="CX4" s="1230"/>
      <c r="CY4" s="1230"/>
      <c r="CZ4" s="1230"/>
      <c r="DA4" s="1230"/>
      <c r="DB4" s="1230"/>
      <c r="DC4" s="1230"/>
      <c r="DD4" s="1230"/>
      <c r="DE4" s="1230"/>
      <c r="DF4" s="267"/>
      <c r="DG4" s="267"/>
      <c r="DH4" s="267"/>
      <c r="DI4" s="267"/>
      <c r="DJ4" s="267"/>
      <c r="DK4" s="267"/>
      <c r="DL4" s="267"/>
      <c r="DM4" s="267"/>
      <c r="DN4" s="267"/>
      <c r="DO4" s="267"/>
      <c r="DP4" s="267"/>
      <c r="DQ4" s="267"/>
      <c r="DR4" s="267"/>
      <c r="DS4" s="267"/>
      <c r="DT4" s="267"/>
      <c r="DU4" s="267"/>
      <c r="DV4" s="267"/>
      <c r="DW4" s="267"/>
    </row>
    <row r="5" spans="1:143" s="266" customFormat="1" x14ac:dyDescent="0.15">
      <c r="A5" s="1230"/>
      <c r="B5" s="1230"/>
      <c r="C5" s="1230"/>
      <c r="D5" s="1230"/>
      <c r="E5" s="1230"/>
      <c r="F5" s="1230"/>
      <c r="G5" s="1230"/>
      <c r="H5" s="1230"/>
      <c r="I5" s="1230"/>
      <c r="J5" s="1230"/>
      <c r="K5" s="1230"/>
      <c r="L5" s="1230"/>
      <c r="M5" s="1230"/>
      <c r="N5" s="1230"/>
      <c r="O5" s="1230"/>
      <c r="P5" s="1230"/>
      <c r="Q5" s="1230"/>
      <c r="R5" s="1230"/>
      <c r="S5" s="1230"/>
      <c r="T5" s="1230"/>
      <c r="U5" s="1230"/>
      <c r="V5" s="1230"/>
      <c r="W5" s="1230"/>
      <c r="X5" s="1230"/>
      <c r="Y5" s="1230"/>
      <c r="Z5" s="1230"/>
      <c r="AA5" s="1230"/>
      <c r="AB5" s="1230"/>
      <c r="AC5" s="1230"/>
      <c r="AD5" s="1230"/>
      <c r="AE5" s="1230"/>
      <c r="AF5" s="1230"/>
      <c r="AG5" s="1230"/>
      <c r="AH5" s="1230"/>
      <c r="AI5" s="1230"/>
      <c r="AJ5" s="1230"/>
      <c r="AK5" s="1230"/>
      <c r="AL5" s="1230"/>
      <c r="AM5" s="1230"/>
      <c r="AN5" s="1230"/>
      <c r="AO5" s="1230"/>
      <c r="AP5" s="1230"/>
      <c r="AQ5" s="1230"/>
      <c r="AR5" s="1230"/>
      <c r="AS5" s="1230"/>
      <c r="AT5" s="1230"/>
      <c r="AU5" s="1230"/>
      <c r="AV5" s="1230"/>
      <c r="AW5" s="1230"/>
      <c r="AX5" s="1230"/>
      <c r="AY5" s="1230"/>
      <c r="AZ5" s="1230"/>
      <c r="BA5" s="1230"/>
      <c r="BB5" s="1230"/>
      <c r="BC5" s="1230"/>
      <c r="BD5" s="1230"/>
      <c r="BE5" s="1230"/>
      <c r="BF5" s="1230"/>
      <c r="BG5" s="1230"/>
      <c r="BH5" s="1230"/>
      <c r="BI5" s="1230"/>
      <c r="BJ5" s="1230"/>
      <c r="BK5" s="1230"/>
      <c r="BL5" s="1230"/>
      <c r="BM5" s="1230"/>
      <c r="BN5" s="1230"/>
      <c r="BO5" s="1230"/>
      <c r="BP5" s="1230"/>
      <c r="BQ5" s="1230"/>
      <c r="BR5" s="1230"/>
      <c r="BS5" s="1230"/>
      <c r="BT5" s="1230"/>
      <c r="BU5" s="1230"/>
      <c r="BV5" s="1230"/>
      <c r="BW5" s="1230"/>
      <c r="BX5" s="1230"/>
      <c r="BY5" s="1230"/>
      <c r="BZ5" s="1230"/>
      <c r="CA5" s="1230"/>
      <c r="CB5" s="1230"/>
      <c r="CC5" s="1230"/>
      <c r="CD5" s="1230"/>
      <c r="CE5" s="1230"/>
      <c r="CF5" s="1230"/>
      <c r="CG5" s="1230"/>
      <c r="CH5" s="1230"/>
      <c r="CI5" s="1230"/>
      <c r="CJ5" s="1230"/>
      <c r="CK5" s="1230"/>
      <c r="CL5" s="1230"/>
      <c r="CM5" s="1230"/>
      <c r="CN5" s="1230"/>
      <c r="CO5" s="1230"/>
      <c r="CP5" s="1230"/>
      <c r="CQ5" s="1230"/>
      <c r="CR5" s="1230"/>
      <c r="CS5" s="1230"/>
      <c r="CT5" s="1230"/>
      <c r="CU5" s="1230"/>
      <c r="CV5" s="1230"/>
      <c r="CW5" s="1230"/>
      <c r="CX5" s="1230"/>
      <c r="CY5" s="1230"/>
      <c r="CZ5" s="1230"/>
      <c r="DA5" s="1230"/>
      <c r="DB5" s="1230"/>
      <c r="DC5" s="1230"/>
      <c r="DD5" s="1230"/>
      <c r="DE5" s="1230"/>
      <c r="DF5" s="267"/>
      <c r="DG5" s="267"/>
      <c r="DH5" s="267"/>
      <c r="DI5" s="267"/>
      <c r="DJ5" s="267"/>
      <c r="DK5" s="267"/>
      <c r="DL5" s="267"/>
      <c r="DM5" s="267"/>
      <c r="DN5" s="267"/>
      <c r="DO5" s="267"/>
      <c r="DP5" s="267"/>
      <c r="DQ5" s="267"/>
      <c r="DR5" s="267"/>
      <c r="DS5" s="267"/>
      <c r="DT5" s="267"/>
      <c r="DU5" s="267"/>
      <c r="DV5" s="267"/>
      <c r="DW5" s="267"/>
    </row>
    <row r="6" spans="1:143" s="266" customFormat="1" x14ac:dyDescent="0.15">
      <c r="A6" s="1230"/>
      <c r="B6" s="1230"/>
      <c r="C6" s="1230"/>
      <c r="D6" s="1230"/>
      <c r="E6" s="1230"/>
      <c r="F6" s="1230"/>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c r="AG6" s="1230"/>
      <c r="AH6" s="1230"/>
      <c r="AI6" s="1230"/>
      <c r="AJ6" s="1230"/>
      <c r="AK6" s="1230"/>
      <c r="AL6" s="1230"/>
      <c r="AM6" s="1230"/>
      <c r="AN6" s="1230"/>
      <c r="AO6" s="1230"/>
      <c r="AP6" s="1230"/>
      <c r="AQ6" s="1230"/>
      <c r="AR6" s="1230"/>
      <c r="AS6" s="1230"/>
      <c r="AT6" s="1230"/>
      <c r="AU6" s="1230"/>
      <c r="AV6" s="1230"/>
      <c r="AW6" s="1230"/>
      <c r="AX6" s="1230"/>
      <c r="AY6" s="1230"/>
      <c r="AZ6" s="1230"/>
      <c r="BA6" s="1230"/>
      <c r="BB6" s="1230"/>
      <c r="BC6" s="1230"/>
      <c r="BD6" s="1230"/>
      <c r="BE6" s="1230"/>
      <c r="BF6" s="1230"/>
      <c r="BG6" s="1230"/>
      <c r="BH6" s="1230"/>
      <c r="BI6" s="1230"/>
      <c r="BJ6" s="1230"/>
      <c r="BK6" s="1230"/>
      <c r="BL6" s="1230"/>
      <c r="BM6" s="1230"/>
      <c r="BN6" s="1230"/>
      <c r="BO6" s="1230"/>
      <c r="BP6" s="1230"/>
      <c r="BQ6" s="1230"/>
      <c r="BR6" s="1230"/>
      <c r="BS6" s="1230"/>
      <c r="BT6" s="1230"/>
      <c r="BU6" s="1230"/>
      <c r="BV6" s="1230"/>
      <c r="BW6" s="1230"/>
      <c r="BX6" s="1230"/>
      <c r="BY6" s="1230"/>
      <c r="BZ6" s="1230"/>
      <c r="CA6" s="1230"/>
      <c r="CB6" s="1230"/>
      <c r="CC6" s="1230"/>
      <c r="CD6" s="1230"/>
      <c r="CE6" s="1230"/>
      <c r="CF6" s="1230"/>
      <c r="CG6" s="1230"/>
      <c r="CH6" s="1230"/>
      <c r="CI6" s="1230"/>
      <c r="CJ6" s="1230"/>
      <c r="CK6" s="1230"/>
      <c r="CL6" s="1230"/>
      <c r="CM6" s="1230"/>
      <c r="CN6" s="1230"/>
      <c r="CO6" s="1230"/>
      <c r="CP6" s="1230"/>
      <c r="CQ6" s="1230"/>
      <c r="CR6" s="1230"/>
      <c r="CS6" s="1230"/>
      <c r="CT6" s="1230"/>
      <c r="CU6" s="1230"/>
      <c r="CV6" s="1230"/>
      <c r="CW6" s="1230"/>
      <c r="CX6" s="1230"/>
      <c r="CY6" s="1230"/>
      <c r="CZ6" s="1230"/>
      <c r="DA6" s="1230"/>
      <c r="DB6" s="1230"/>
      <c r="DC6" s="1230"/>
      <c r="DD6" s="1230"/>
      <c r="DE6" s="1230"/>
      <c r="DF6" s="267"/>
      <c r="DG6" s="267"/>
      <c r="DH6" s="267"/>
      <c r="DI6" s="267"/>
      <c r="DJ6" s="267"/>
      <c r="DK6" s="267"/>
      <c r="DL6" s="267"/>
      <c r="DM6" s="267"/>
      <c r="DN6" s="267"/>
      <c r="DO6" s="267"/>
      <c r="DP6" s="267"/>
      <c r="DQ6" s="267"/>
      <c r="DR6" s="267"/>
      <c r="DS6" s="267"/>
      <c r="DT6" s="267"/>
      <c r="DU6" s="267"/>
      <c r="DV6" s="267"/>
      <c r="DW6" s="267"/>
    </row>
    <row r="7" spans="1:143" s="266" customFormat="1" x14ac:dyDescent="0.15">
      <c r="A7" s="1230"/>
      <c r="B7" s="1230"/>
      <c r="C7" s="1230"/>
      <c r="D7" s="1230"/>
      <c r="E7" s="1230"/>
      <c r="F7" s="1230"/>
      <c r="G7" s="1230"/>
      <c r="H7" s="1230"/>
      <c r="I7" s="1230"/>
      <c r="J7" s="1230"/>
      <c r="K7" s="1230"/>
      <c r="L7" s="1230"/>
      <c r="M7" s="1230"/>
      <c r="N7" s="1230"/>
      <c r="O7" s="1230"/>
      <c r="P7" s="1230"/>
      <c r="Q7" s="1230"/>
      <c r="R7" s="1230"/>
      <c r="S7" s="1230"/>
      <c r="T7" s="1230"/>
      <c r="U7" s="1230"/>
      <c r="V7" s="1230"/>
      <c r="W7" s="1230"/>
      <c r="X7" s="1230"/>
      <c r="Y7" s="1230"/>
      <c r="Z7" s="1230"/>
      <c r="AA7" s="1230"/>
      <c r="AB7" s="1230"/>
      <c r="AC7" s="1230"/>
      <c r="AD7" s="1230"/>
      <c r="AE7" s="1230"/>
      <c r="AF7" s="1230"/>
      <c r="AG7" s="1230"/>
      <c r="AH7" s="1230"/>
      <c r="AI7" s="1230"/>
      <c r="AJ7" s="1230"/>
      <c r="AK7" s="1230"/>
      <c r="AL7" s="1230"/>
      <c r="AM7" s="1230"/>
      <c r="AN7" s="1230"/>
      <c r="AO7" s="1230"/>
      <c r="AP7" s="1230"/>
      <c r="AQ7" s="1230"/>
      <c r="AR7" s="1230"/>
      <c r="AS7" s="1230"/>
      <c r="AT7" s="1230"/>
      <c r="AU7" s="1230"/>
      <c r="AV7" s="1230"/>
      <c r="AW7" s="1230"/>
      <c r="AX7" s="1230"/>
      <c r="AY7" s="1230"/>
      <c r="AZ7" s="1230"/>
      <c r="BA7" s="1230"/>
      <c r="BB7" s="1230"/>
      <c r="BC7" s="1230"/>
      <c r="BD7" s="1230"/>
      <c r="BE7" s="1230"/>
      <c r="BF7" s="1230"/>
      <c r="BG7" s="1230"/>
      <c r="BH7" s="1230"/>
      <c r="BI7" s="1230"/>
      <c r="BJ7" s="1230"/>
      <c r="BK7" s="1230"/>
      <c r="BL7" s="1230"/>
      <c r="BM7" s="1230"/>
      <c r="BN7" s="1230"/>
      <c r="BO7" s="1230"/>
      <c r="BP7" s="1230"/>
      <c r="BQ7" s="1230"/>
      <c r="BR7" s="1230"/>
      <c r="BS7" s="1230"/>
      <c r="BT7" s="1230"/>
      <c r="BU7" s="1230"/>
      <c r="BV7" s="1230"/>
      <c r="BW7" s="1230"/>
      <c r="BX7" s="1230"/>
      <c r="BY7" s="1230"/>
      <c r="BZ7" s="1230"/>
      <c r="CA7" s="1230"/>
      <c r="CB7" s="1230"/>
      <c r="CC7" s="1230"/>
      <c r="CD7" s="1230"/>
      <c r="CE7" s="1230"/>
      <c r="CF7" s="1230"/>
      <c r="CG7" s="1230"/>
      <c r="CH7" s="1230"/>
      <c r="CI7" s="1230"/>
      <c r="CJ7" s="1230"/>
      <c r="CK7" s="1230"/>
      <c r="CL7" s="1230"/>
      <c r="CM7" s="1230"/>
      <c r="CN7" s="1230"/>
      <c r="CO7" s="1230"/>
      <c r="CP7" s="1230"/>
      <c r="CQ7" s="1230"/>
      <c r="CR7" s="1230"/>
      <c r="CS7" s="1230"/>
      <c r="CT7" s="1230"/>
      <c r="CU7" s="1230"/>
      <c r="CV7" s="1230"/>
      <c r="CW7" s="1230"/>
      <c r="CX7" s="1230"/>
      <c r="CY7" s="1230"/>
      <c r="CZ7" s="1230"/>
      <c r="DA7" s="1230"/>
      <c r="DB7" s="1230"/>
      <c r="DC7" s="1230"/>
      <c r="DD7" s="1230"/>
      <c r="DE7" s="1230"/>
      <c r="DF7" s="267"/>
      <c r="DG7" s="267"/>
      <c r="DH7" s="267"/>
      <c r="DI7" s="267"/>
      <c r="DJ7" s="267"/>
      <c r="DK7" s="267"/>
      <c r="DL7" s="267"/>
      <c r="DM7" s="267"/>
      <c r="DN7" s="267"/>
      <c r="DO7" s="267"/>
      <c r="DP7" s="267"/>
      <c r="DQ7" s="267"/>
      <c r="DR7" s="267"/>
      <c r="DS7" s="267"/>
      <c r="DT7" s="267"/>
      <c r="DU7" s="267"/>
      <c r="DV7" s="267"/>
      <c r="DW7" s="267"/>
    </row>
    <row r="8" spans="1:143" s="266" customFormat="1" x14ac:dyDescent="0.15">
      <c r="A8" s="1230"/>
      <c r="B8" s="1230"/>
      <c r="C8" s="1230"/>
      <c r="D8" s="1230"/>
      <c r="E8" s="1230"/>
      <c r="F8" s="1230"/>
      <c r="G8" s="1230"/>
      <c r="H8" s="1230"/>
      <c r="I8" s="1230"/>
      <c r="J8" s="1230"/>
      <c r="K8" s="1230"/>
      <c r="L8" s="1230"/>
      <c r="M8" s="1230"/>
      <c r="N8" s="1230"/>
      <c r="O8" s="1230"/>
      <c r="P8" s="1230"/>
      <c r="Q8" s="1230"/>
      <c r="R8" s="1230"/>
      <c r="S8" s="1230"/>
      <c r="T8" s="1230"/>
      <c r="U8" s="1230"/>
      <c r="V8" s="1230"/>
      <c r="W8" s="1230"/>
      <c r="X8" s="1230"/>
      <c r="Y8" s="1230"/>
      <c r="Z8" s="1230"/>
      <c r="AA8" s="1230"/>
      <c r="AB8" s="1230"/>
      <c r="AC8" s="1230"/>
      <c r="AD8" s="1230"/>
      <c r="AE8" s="1230"/>
      <c r="AF8" s="1230"/>
      <c r="AG8" s="1230"/>
      <c r="AH8" s="1230"/>
      <c r="AI8" s="1230"/>
      <c r="AJ8" s="1230"/>
      <c r="AK8" s="1230"/>
      <c r="AL8" s="1230"/>
      <c r="AM8" s="1230"/>
      <c r="AN8" s="1230"/>
      <c r="AO8" s="1230"/>
      <c r="AP8" s="1230"/>
      <c r="AQ8" s="1230"/>
      <c r="AR8" s="1230"/>
      <c r="AS8" s="1230"/>
      <c r="AT8" s="1230"/>
      <c r="AU8" s="1230"/>
      <c r="AV8" s="1230"/>
      <c r="AW8" s="1230"/>
      <c r="AX8" s="1230"/>
      <c r="AY8" s="1230"/>
      <c r="AZ8" s="1230"/>
      <c r="BA8" s="1230"/>
      <c r="BB8" s="1230"/>
      <c r="BC8" s="1230"/>
      <c r="BD8" s="1230"/>
      <c r="BE8" s="1230"/>
      <c r="BF8" s="1230"/>
      <c r="BG8" s="1230"/>
      <c r="BH8" s="1230"/>
      <c r="BI8" s="1230"/>
      <c r="BJ8" s="1230"/>
      <c r="BK8" s="1230"/>
      <c r="BL8" s="1230"/>
      <c r="BM8" s="1230"/>
      <c r="BN8" s="1230"/>
      <c r="BO8" s="1230"/>
      <c r="BP8" s="1230"/>
      <c r="BQ8" s="1230"/>
      <c r="BR8" s="1230"/>
      <c r="BS8" s="1230"/>
      <c r="BT8" s="1230"/>
      <c r="BU8" s="1230"/>
      <c r="BV8" s="1230"/>
      <c r="BW8" s="1230"/>
      <c r="BX8" s="1230"/>
      <c r="BY8" s="1230"/>
      <c r="BZ8" s="1230"/>
      <c r="CA8" s="1230"/>
      <c r="CB8" s="1230"/>
      <c r="CC8" s="1230"/>
      <c r="CD8" s="1230"/>
      <c r="CE8" s="1230"/>
      <c r="CF8" s="1230"/>
      <c r="CG8" s="1230"/>
      <c r="CH8" s="1230"/>
      <c r="CI8" s="1230"/>
      <c r="CJ8" s="1230"/>
      <c r="CK8" s="1230"/>
      <c r="CL8" s="1230"/>
      <c r="CM8" s="1230"/>
      <c r="CN8" s="1230"/>
      <c r="CO8" s="1230"/>
      <c r="CP8" s="1230"/>
      <c r="CQ8" s="1230"/>
      <c r="CR8" s="1230"/>
      <c r="CS8" s="1230"/>
      <c r="CT8" s="1230"/>
      <c r="CU8" s="1230"/>
      <c r="CV8" s="1230"/>
      <c r="CW8" s="1230"/>
      <c r="CX8" s="1230"/>
      <c r="CY8" s="1230"/>
      <c r="CZ8" s="1230"/>
      <c r="DA8" s="1230"/>
      <c r="DB8" s="1230"/>
      <c r="DC8" s="1230"/>
      <c r="DD8" s="1230"/>
      <c r="DE8" s="1230"/>
      <c r="DF8" s="267"/>
      <c r="DG8" s="267"/>
      <c r="DH8" s="267"/>
      <c r="DI8" s="267"/>
      <c r="DJ8" s="267"/>
      <c r="DK8" s="267"/>
      <c r="DL8" s="267"/>
      <c r="DM8" s="267"/>
      <c r="DN8" s="267"/>
      <c r="DO8" s="267"/>
      <c r="DP8" s="267"/>
      <c r="DQ8" s="267"/>
      <c r="DR8" s="267"/>
      <c r="DS8" s="267"/>
      <c r="DT8" s="267"/>
      <c r="DU8" s="267"/>
      <c r="DV8" s="267"/>
      <c r="DW8" s="267"/>
    </row>
    <row r="9" spans="1:143" s="266" customFormat="1" x14ac:dyDescent="0.15">
      <c r="A9" s="1230"/>
      <c r="B9" s="1230"/>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0"/>
      <c r="AK9" s="1230"/>
      <c r="AL9" s="1230"/>
      <c r="AM9" s="1230"/>
      <c r="AN9" s="1230"/>
      <c r="AO9" s="1230"/>
      <c r="AP9" s="1230"/>
      <c r="AQ9" s="1230"/>
      <c r="AR9" s="1230"/>
      <c r="AS9" s="1230"/>
      <c r="AT9" s="1230"/>
      <c r="AU9" s="1230"/>
      <c r="AV9" s="1230"/>
      <c r="AW9" s="1230"/>
      <c r="AX9" s="1230"/>
      <c r="AY9" s="1230"/>
      <c r="AZ9" s="1230"/>
      <c r="BA9" s="1230"/>
      <c r="BB9" s="1230"/>
      <c r="BC9" s="1230"/>
      <c r="BD9" s="1230"/>
      <c r="BE9" s="1230"/>
      <c r="BF9" s="1230"/>
      <c r="BG9" s="1230"/>
      <c r="BH9" s="1230"/>
      <c r="BI9" s="1230"/>
      <c r="BJ9" s="1230"/>
      <c r="BK9" s="1230"/>
      <c r="BL9" s="1230"/>
      <c r="BM9" s="1230"/>
      <c r="BN9" s="1230"/>
      <c r="BO9" s="1230"/>
      <c r="BP9" s="1230"/>
      <c r="BQ9" s="1230"/>
      <c r="BR9" s="1230"/>
      <c r="BS9" s="1230"/>
      <c r="BT9" s="1230"/>
      <c r="BU9" s="1230"/>
      <c r="BV9" s="1230"/>
      <c r="BW9" s="1230"/>
      <c r="BX9" s="1230"/>
      <c r="BY9" s="1230"/>
      <c r="BZ9" s="1230"/>
      <c r="CA9" s="1230"/>
      <c r="CB9" s="1230"/>
      <c r="CC9" s="1230"/>
      <c r="CD9" s="1230"/>
      <c r="CE9" s="1230"/>
      <c r="CF9" s="1230"/>
      <c r="CG9" s="1230"/>
      <c r="CH9" s="1230"/>
      <c r="CI9" s="1230"/>
      <c r="CJ9" s="1230"/>
      <c r="CK9" s="1230"/>
      <c r="CL9" s="1230"/>
      <c r="CM9" s="1230"/>
      <c r="CN9" s="1230"/>
      <c r="CO9" s="1230"/>
      <c r="CP9" s="1230"/>
      <c r="CQ9" s="1230"/>
      <c r="CR9" s="1230"/>
      <c r="CS9" s="1230"/>
      <c r="CT9" s="1230"/>
      <c r="CU9" s="1230"/>
      <c r="CV9" s="1230"/>
      <c r="CW9" s="1230"/>
      <c r="CX9" s="1230"/>
      <c r="CY9" s="1230"/>
      <c r="CZ9" s="1230"/>
      <c r="DA9" s="1230"/>
      <c r="DB9" s="1230"/>
      <c r="DC9" s="1230"/>
      <c r="DD9" s="1230"/>
      <c r="DE9" s="1230"/>
      <c r="DF9" s="267"/>
      <c r="DG9" s="267"/>
      <c r="DH9" s="267"/>
      <c r="DI9" s="267"/>
      <c r="DJ9" s="267"/>
      <c r="DK9" s="267"/>
      <c r="DL9" s="267"/>
      <c r="DM9" s="267"/>
      <c r="DN9" s="267"/>
      <c r="DO9" s="267"/>
      <c r="DP9" s="267"/>
      <c r="DQ9" s="267"/>
      <c r="DR9" s="267"/>
      <c r="DS9" s="267"/>
      <c r="DT9" s="267"/>
      <c r="DU9" s="267"/>
      <c r="DV9" s="267"/>
      <c r="DW9" s="267"/>
    </row>
    <row r="10" spans="1:143" s="266" customFormat="1" x14ac:dyDescent="0.15">
      <c r="A10" s="1230"/>
      <c r="B10" s="1230"/>
      <c r="C10" s="1230"/>
      <c r="D10" s="1230"/>
      <c r="E10" s="1230"/>
      <c r="F10" s="1230"/>
      <c r="G10" s="1230"/>
      <c r="H10" s="1230"/>
      <c r="I10" s="1230"/>
      <c r="J10" s="1230"/>
      <c r="K10" s="1230"/>
      <c r="L10" s="1230"/>
      <c r="M10" s="1230"/>
      <c r="N10" s="1230"/>
      <c r="O10" s="1230"/>
      <c r="P10" s="1230"/>
      <c r="Q10" s="1230"/>
      <c r="R10" s="1230"/>
      <c r="S10" s="1230"/>
      <c r="T10" s="1230"/>
      <c r="U10" s="1230"/>
      <c r="V10" s="1230"/>
      <c r="W10" s="1230"/>
      <c r="X10" s="1230"/>
      <c r="Y10" s="1230"/>
      <c r="Z10" s="1230"/>
      <c r="AA10" s="1230"/>
      <c r="AB10" s="1230"/>
      <c r="AC10" s="1230"/>
      <c r="AD10" s="1230"/>
      <c r="AE10" s="1230"/>
      <c r="AF10" s="1230"/>
      <c r="AG10" s="1230"/>
      <c r="AH10" s="1230"/>
      <c r="AI10" s="1230"/>
      <c r="AJ10" s="1230"/>
      <c r="AK10" s="1230"/>
      <c r="AL10" s="1230"/>
      <c r="AM10" s="1230"/>
      <c r="AN10" s="1230"/>
      <c r="AO10" s="1230"/>
      <c r="AP10" s="1230"/>
      <c r="AQ10" s="1230"/>
      <c r="AR10" s="1230"/>
      <c r="AS10" s="1230"/>
      <c r="AT10" s="1230"/>
      <c r="AU10" s="1230"/>
      <c r="AV10" s="1230"/>
      <c r="AW10" s="1230"/>
      <c r="AX10" s="1230"/>
      <c r="AY10" s="1230"/>
      <c r="AZ10" s="1230"/>
      <c r="BA10" s="1230"/>
      <c r="BB10" s="1230"/>
      <c r="BC10" s="1230"/>
      <c r="BD10" s="1230"/>
      <c r="BE10" s="1230"/>
      <c r="BF10" s="1230"/>
      <c r="BG10" s="1230"/>
      <c r="BH10" s="1230"/>
      <c r="BI10" s="1230"/>
      <c r="BJ10" s="1230"/>
      <c r="BK10" s="1230"/>
      <c r="BL10" s="1230"/>
      <c r="BM10" s="1230"/>
      <c r="BN10" s="1230"/>
      <c r="BO10" s="1230"/>
      <c r="BP10" s="1230"/>
      <c r="BQ10" s="1230"/>
      <c r="BR10" s="1230"/>
      <c r="BS10" s="1230"/>
      <c r="BT10" s="1230"/>
      <c r="BU10" s="1230"/>
      <c r="BV10" s="1230"/>
      <c r="BW10" s="1230"/>
      <c r="BX10" s="1230"/>
      <c r="BY10" s="1230"/>
      <c r="BZ10" s="1230"/>
      <c r="CA10" s="1230"/>
      <c r="CB10" s="1230"/>
      <c r="CC10" s="1230"/>
      <c r="CD10" s="1230"/>
      <c r="CE10" s="1230"/>
      <c r="CF10" s="1230"/>
      <c r="CG10" s="1230"/>
      <c r="CH10" s="1230"/>
      <c r="CI10" s="1230"/>
      <c r="CJ10" s="1230"/>
      <c r="CK10" s="1230"/>
      <c r="CL10" s="1230"/>
      <c r="CM10" s="1230"/>
      <c r="CN10" s="1230"/>
      <c r="CO10" s="1230"/>
      <c r="CP10" s="1230"/>
      <c r="CQ10" s="1230"/>
      <c r="CR10" s="1230"/>
      <c r="CS10" s="1230"/>
      <c r="CT10" s="1230"/>
      <c r="CU10" s="1230"/>
      <c r="CV10" s="1230"/>
      <c r="CW10" s="1230"/>
      <c r="CX10" s="1230"/>
      <c r="CY10" s="1230"/>
      <c r="CZ10" s="1230"/>
      <c r="DA10" s="1230"/>
      <c r="DB10" s="1230"/>
      <c r="DC10" s="1230"/>
      <c r="DD10" s="1230"/>
      <c r="DE10" s="1230"/>
      <c r="DF10" s="267"/>
      <c r="DG10" s="267"/>
      <c r="DH10" s="267"/>
      <c r="DI10" s="267"/>
      <c r="DJ10" s="267"/>
      <c r="DK10" s="267"/>
      <c r="DL10" s="267"/>
      <c r="DM10" s="267"/>
      <c r="DN10" s="267"/>
      <c r="DO10" s="267"/>
      <c r="DP10" s="267"/>
      <c r="DQ10" s="267"/>
      <c r="DR10" s="267"/>
      <c r="DS10" s="267"/>
      <c r="DT10" s="267"/>
      <c r="DU10" s="267"/>
      <c r="DV10" s="267"/>
      <c r="DW10" s="267"/>
      <c r="EM10" s="266" t="s">
        <v>583</v>
      </c>
    </row>
    <row r="11" spans="1:143" s="266" customFormat="1" x14ac:dyDescent="0.15">
      <c r="A11" s="1230"/>
      <c r="B11" s="1230"/>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1230"/>
      <c r="AJ11" s="1230"/>
      <c r="AK11" s="1230"/>
      <c r="AL11" s="1230"/>
      <c r="AM11" s="1230"/>
      <c r="AN11" s="1230"/>
      <c r="AO11" s="1230"/>
      <c r="AP11" s="1230"/>
      <c r="AQ11" s="1230"/>
      <c r="AR11" s="1230"/>
      <c r="AS11" s="1230"/>
      <c r="AT11" s="1230"/>
      <c r="AU11" s="1230"/>
      <c r="AV11" s="1230"/>
      <c r="AW11" s="1230"/>
      <c r="AX11" s="1230"/>
      <c r="AY11" s="1230"/>
      <c r="AZ11" s="1230"/>
      <c r="BA11" s="1230"/>
      <c r="BB11" s="1230"/>
      <c r="BC11" s="1230"/>
      <c r="BD11" s="1230"/>
      <c r="BE11" s="1230"/>
      <c r="BF11" s="1230"/>
      <c r="BG11" s="1230"/>
      <c r="BH11" s="1230"/>
      <c r="BI11" s="1230"/>
      <c r="BJ11" s="1230"/>
      <c r="BK11" s="1230"/>
      <c r="BL11" s="1230"/>
      <c r="BM11" s="1230"/>
      <c r="BN11" s="1230"/>
      <c r="BO11" s="1230"/>
      <c r="BP11" s="1230"/>
      <c r="BQ11" s="1230"/>
      <c r="BR11" s="1230"/>
      <c r="BS11" s="1230"/>
      <c r="BT11" s="1230"/>
      <c r="BU11" s="1230"/>
      <c r="BV11" s="1230"/>
      <c r="BW11" s="1230"/>
      <c r="BX11" s="1230"/>
      <c r="BY11" s="1230"/>
      <c r="BZ11" s="1230"/>
      <c r="CA11" s="1230"/>
      <c r="CB11" s="1230"/>
      <c r="CC11" s="1230"/>
      <c r="CD11" s="1230"/>
      <c r="CE11" s="1230"/>
      <c r="CF11" s="1230"/>
      <c r="CG11" s="1230"/>
      <c r="CH11" s="1230"/>
      <c r="CI11" s="1230"/>
      <c r="CJ11" s="1230"/>
      <c r="CK11" s="1230"/>
      <c r="CL11" s="1230"/>
      <c r="CM11" s="1230"/>
      <c r="CN11" s="1230"/>
      <c r="CO11" s="1230"/>
      <c r="CP11" s="1230"/>
      <c r="CQ11" s="1230"/>
      <c r="CR11" s="1230"/>
      <c r="CS11" s="1230"/>
      <c r="CT11" s="1230"/>
      <c r="CU11" s="1230"/>
      <c r="CV11" s="1230"/>
      <c r="CW11" s="1230"/>
      <c r="CX11" s="1230"/>
      <c r="CY11" s="1230"/>
      <c r="CZ11" s="1230"/>
      <c r="DA11" s="1230"/>
      <c r="DB11" s="1230"/>
      <c r="DC11" s="1230"/>
      <c r="DD11" s="1230"/>
      <c r="DE11" s="1230"/>
      <c r="DF11" s="267"/>
      <c r="DG11" s="267"/>
      <c r="DH11" s="267"/>
      <c r="DI11" s="267"/>
      <c r="DJ11" s="267"/>
      <c r="DK11" s="267"/>
      <c r="DL11" s="267"/>
      <c r="DM11" s="267"/>
      <c r="DN11" s="267"/>
      <c r="DO11" s="267"/>
      <c r="DP11" s="267"/>
      <c r="DQ11" s="267"/>
      <c r="DR11" s="267"/>
      <c r="DS11" s="267"/>
      <c r="DT11" s="267"/>
      <c r="DU11" s="267"/>
      <c r="DV11" s="267"/>
      <c r="DW11" s="267"/>
    </row>
    <row r="12" spans="1:143" s="266" customFormat="1" x14ac:dyDescent="0.15">
      <c r="A12" s="1230"/>
      <c r="B12" s="1230"/>
      <c r="C12" s="1230"/>
      <c r="D12" s="1230"/>
      <c r="E12" s="1230"/>
      <c r="F12" s="1230"/>
      <c r="G12" s="1230"/>
      <c r="H12" s="1230"/>
      <c r="I12" s="1230"/>
      <c r="J12" s="1230"/>
      <c r="K12" s="1230"/>
      <c r="L12" s="1230"/>
      <c r="M12" s="1230"/>
      <c r="N12" s="1230"/>
      <c r="O12" s="1230"/>
      <c r="P12" s="1230"/>
      <c r="Q12" s="1230"/>
      <c r="R12" s="1230"/>
      <c r="S12" s="1230"/>
      <c r="T12" s="1230"/>
      <c r="U12" s="1230"/>
      <c r="V12" s="1230"/>
      <c r="W12" s="1230"/>
      <c r="X12" s="1230"/>
      <c r="Y12" s="1230"/>
      <c r="Z12" s="1230"/>
      <c r="AA12" s="1230"/>
      <c r="AB12" s="1230"/>
      <c r="AC12" s="1230"/>
      <c r="AD12" s="1230"/>
      <c r="AE12" s="1230"/>
      <c r="AF12" s="1230"/>
      <c r="AG12" s="1230"/>
      <c r="AH12" s="1230"/>
      <c r="AI12" s="1230"/>
      <c r="AJ12" s="1230"/>
      <c r="AK12" s="1230"/>
      <c r="AL12" s="1230"/>
      <c r="AM12" s="1230"/>
      <c r="AN12" s="1230"/>
      <c r="AO12" s="1230"/>
      <c r="AP12" s="1230"/>
      <c r="AQ12" s="1230"/>
      <c r="AR12" s="1230"/>
      <c r="AS12" s="1230"/>
      <c r="AT12" s="1230"/>
      <c r="AU12" s="1230"/>
      <c r="AV12" s="1230"/>
      <c r="AW12" s="1230"/>
      <c r="AX12" s="1230"/>
      <c r="AY12" s="1230"/>
      <c r="AZ12" s="1230"/>
      <c r="BA12" s="1230"/>
      <c r="BB12" s="1230"/>
      <c r="BC12" s="1230"/>
      <c r="BD12" s="1230"/>
      <c r="BE12" s="1230"/>
      <c r="BF12" s="1230"/>
      <c r="BG12" s="1230"/>
      <c r="BH12" s="1230"/>
      <c r="BI12" s="1230"/>
      <c r="BJ12" s="1230"/>
      <c r="BK12" s="1230"/>
      <c r="BL12" s="1230"/>
      <c r="BM12" s="1230"/>
      <c r="BN12" s="1230"/>
      <c r="BO12" s="1230"/>
      <c r="BP12" s="1230"/>
      <c r="BQ12" s="1230"/>
      <c r="BR12" s="1230"/>
      <c r="BS12" s="1230"/>
      <c r="BT12" s="1230"/>
      <c r="BU12" s="1230"/>
      <c r="BV12" s="1230"/>
      <c r="BW12" s="1230"/>
      <c r="BX12" s="1230"/>
      <c r="BY12" s="1230"/>
      <c r="BZ12" s="1230"/>
      <c r="CA12" s="1230"/>
      <c r="CB12" s="1230"/>
      <c r="CC12" s="1230"/>
      <c r="CD12" s="1230"/>
      <c r="CE12" s="1230"/>
      <c r="CF12" s="1230"/>
      <c r="CG12" s="1230"/>
      <c r="CH12" s="1230"/>
      <c r="CI12" s="1230"/>
      <c r="CJ12" s="1230"/>
      <c r="CK12" s="1230"/>
      <c r="CL12" s="1230"/>
      <c r="CM12" s="1230"/>
      <c r="CN12" s="1230"/>
      <c r="CO12" s="1230"/>
      <c r="CP12" s="1230"/>
      <c r="CQ12" s="1230"/>
      <c r="CR12" s="1230"/>
      <c r="CS12" s="1230"/>
      <c r="CT12" s="1230"/>
      <c r="CU12" s="1230"/>
      <c r="CV12" s="1230"/>
      <c r="CW12" s="1230"/>
      <c r="CX12" s="1230"/>
      <c r="CY12" s="1230"/>
      <c r="CZ12" s="1230"/>
      <c r="DA12" s="1230"/>
      <c r="DB12" s="1230"/>
      <c r="DC12" s="1230"/>
      <c r="DD12" s="1230"/>
      <c r="DE12" s="1230"/>
      <c r="DF12" s="267"/>
      <c r="DG12" s="267"/>
      <c r="DH12" s="267"/>
      <c r="DI12" s="267"/>
      <c r="DJ12" s="267"/>
      <c r="DK12" s="267"/>
      <c r="DL12" s="267"/>
      <c r="DM12" s="267"/>
      <c r="DN12" s="267"/>
      <c r="DO12" s="267"/>
      <c r="DP12" s="267"/>
      <c r="DQ12" s="267"/>
      <c r="DR12" s="267"/>
      <c r="DS12" s="267"/>
      <c r="DT12" s="267"/>
      <c r="DU12" s="267"/>
      <c r="DV12" s="267"/>
      <c r="DW12" s="267"/>
      <c r="EM12" s="266" t="s">
        <v>583</v>
      </c>
    </row>
    <row r="13" spans="1:143" s="266" customFormat="1" x14ac:dyDescent="0.15">
      <c r="A13" s="1230"/>
      <c r="B13" s="1230"/>
      <c r="C13" s="1230"/>
      <c r="D13" s="1230"/>
      <c r="E13" s="1230"/>
      <c r="F13" s="1230"/>
      <c r="G13" s="1230"/>
      <c r="H13" s="1230"/>
      <c r="I13" s="1230"/>
      <c r="J13" s="1230"/>
      <c r="K13" s="1230"/>
      <c r="L13" s="1230"/>
      <c r="M13" s="1230"/>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0"/>
      <c r="AK13" s="1230"/>
      <c r="AL13" s="1230"/>
      <c r="AM13" s="1230"/>
      <c r="AN13" s="1230"/>
      <c r="AO13" s="1230"/>
      <c r="AP13" s="1230"/>
      <c r="AQ13" s="1230"/>
      <c r="AR13" s="1230"/>
      <c r="AS13" s="1230"/>
      <c r="AT13" s="1230"/>
      <c r="AU13" s="1230"/>
      <c r="AV13" s="1230"/>
      <c r="AW13" s="1230"/>
      <c r="AX13" s="1230"/>
      <c r="AY13" s="1230"/>
      <c r="AZ13" s="1230"/>
      <c r="BA13" s="1230"/>
      <c r="BB13" s="1230"/>
      <c r="BC13" s="1230"/>
      <c r="BD13" s="1230"/>
      <c r="BE13" s="1230"/>
      <c r="BF13" s="1230"/>
      <c r="BG13" s="1230"/>
      <c r="BH13" s="1230"/>
      <c r="BI13" s="1230"/>
      <c r="BJ13" s="1230"/>
      <c r="BK13" s="1230"/>
      <c r="BL13" s="1230"/>
      <c r="BM13" s="1230"/>
      <c r="BN13" s="1230"/>
      <c r="BO13" s="1230"/>
      <c r="BP13" s="1230"/>
      <c r="BQ13" s="1230"/>
      <c r="BR13" s="1230"/>
      <c r="BS13" s="1230"/>
      <c r="BT13" s="1230"/>
      <c r="BU13" s="1230"/>
      <c r="BV13" s="1230"/>
      <c r="BW13" s="1230"/>
      <c r="BX13" s="1230"/>
      <c r="BY13" s="1230"/>
      <c r="BZ13" s="1230"/>
      <c r="CA13" s="1230"/>
      <c r="CB13" s="1230"/>
      <c r="CC13" s="1230"/>
      <c r="CD13" s="1230"/>
      <c r="CE13" s="1230"/>
      <c r="CF13" s="1230"/>
      <c r="CG13" s="1230"/>
      <c r="CH13" s="1230"/>
      <c r="CI13" s="1230"/>
      <c r="CJ13" s="1230"/>
      <c r="CK13" s="1230"/>
      <c r="CL13" s="1230"/>
      <c r="CM13" s="1230"/>
      <c r="CN13" s="1230"/>
      <c r="CO13" s="1230"/>
      <c r="CP13" s="1230"/>
      <c r="CQ13" s="1230"/>
      <c r="CR13" s="1230"/>
      <c r="CS13" s="1230"/>
      <c r="CT13" s="1230"/>
      <c r="CU13" s="1230"/>
      <c r="CV13" s="1230"/>
      <c r="CW13" s="1230"/>
      <c r="CX13" s="1230"/>
      <c r="CY13" s="1230"/>
      <c r="CZ13" s="1230"/>
      <c r="DA13" s="1230"/>
      <c r="DB13" s="1230"/>
      <c r="DC13" s="1230"/>
      <c r="DD13" s="1230"/>
      <c r="DE13" s="1230"/>
      <c r="DF13" s="267"/>
      <c r="DG13" s="267"/>
      <c r="DH13" s="267"/>
      <c r="DI13" s="267"/>
      <c r="DJ13" s="267"/>
      <c r="DK13" s="267"/>
      <c r="DL13" s="267"/>
      <c r="DM13" s="267"/>
      <c r="DN13" s="267"/>
      <c r="DO13" s="267"/>
      <c r="DP13" s="267"/>
      <c r="DQ13" s="267"/>
      <c r="DR13" s="267"/>
      <c r="DS13" s="267"/>
      <c r="DT13" s="267"/>
      <c r="DU13" s="267"/>
      <c r="DV13" s="267"/>
      <c r="DW13" s="267"/>
    </row>
    <row r="14" spans="1:143" s="266" customFormat="1" x14ac:dyDescent="0.15">
      <c r="A14" s="1230"/>
      <c r="B14" s="1230"/>
      <c r="C14" s="1230"/>
      <c r="D14" s="1230"/>
      <c r="E14" s="1230"/>
      <c r="F14" s="1230"/>
      <c r="G14" s="1230"/>
      <c r="H14" s="1230"/>
      <c r="I14" s="1230"/>
      <c r="J14" s="1230"/>
      <c r="K14" s="1230"/>
      <c r="L14" s="1230"/>
      <c r="M14" s="1230"/>
      <c r="N14" s="1230"/>
      <c r="O14" s="1230"/>
      <c r="P14" s="1230"/>
      <c r="Q14" s="1230"/>
      <c r="R14" s="1230"/>
      <c r="S14" s="1230"/>
      <c r="T14" s="1230"/>
      <c r="U14" s="1230"/>
      <c r="V14" s="1230"/>
      <c r="W14" s="1230"/>
      <c r="X14" s="1230"/>
      <c r="Y14" s="1230"/>
      <c r="Z14" s="1230"/>
      <c r="AA14" s="1230"/>
      <c r="AB14" s="1230"/>
      <c r="AC14" s="1230"/>
      <c r="AD14" s="1230"/>
      <c r="AE14" s="1230"/>
      <c r="AF14" s="1230"/>
      <c r="AG14" s="1230"/>
      <c r="AH14" s="1230"/>
      <c r="AI14" s="1230"/>
      <c r="AJ14" s="1230"/>
      <c r="AK14" s="1230"/>
      <c r="AL14" s="1230"/>
      <c r="AM14" s="1230"/>
      <c r="AN14" s="1230"/>
      <c r="AO14" s="1230"/>
      <c r="AP14" s="1230"/>
      <c r="AQ14" s="1230"/>
      <c r="AR14" s="1230"/>
      <c r="AS14" s="1230"/>
      <c r="AT14" s="1230"/>
      <c r="AU14" s="1230"/>
      <c r="AV14" s="1230"/>
      <c r="AW14" s="1230"/>
      <c r="AX14" s="1230"/>
      <c r="AY14" s="1230"/>
      <c r="AZ14" s="1230"/>
      <c r="BA14" s="1230"/>
      <c r="BB14" s="1230"/>
      <c r="BC14" s="1230"/>
      <c r="BD14" s="1230"/>
      <c r="BE14" s="1230"/>
      <c r="BF14" s="1230"/>
      <c r="BG14" s="1230"/>
      <c r="BH14" s="1230"/>
      <c r="BI14" s="1230"/>
      <c r="BJ14" s="1230"/>
      <c r="BK14" s="1230"/>
      <c r="BL14" s="1230"/>
      <c r="BM14" s="1230"/>
      <c r="BN14" s="1230"/>
      <c r="BO14" s="1230"/>
      <c r="BP14" s="1230"/>
      <c r="BQ14" s="1230"/>
      <c r="BR14" s="1230"/>
      <c r="BS14" s="1230"/>
      <c r="BT14" s="1230"/>
      <c r="BU14" s="1230"/>
      <c r="BV14" s="1230"/>
      <c r="BW14" s="1230"/>
      <c r="BX14" s="1230"/>
      <c r="BY14" s="1230"/>
      <c r="BZ14" s="1230"/>
      <c r="CA14" s="1230"/>
      <c r="CB14" s="1230"/>
      <c r="CC14" s="1230"/>
      <c r="CD14" s="1230"/>
      <c r="CE14" s="1230"/>
      <c r="CF14" s="1230"/>
      <c r="CG14" s="1230"/>
      <c r="CH14" s="1230"/>
      <c r="CI14" s="1230"/>
      <c r="CJ14" s="1230"/>
      <c r="CK14" s="1230"/>
      <c r="CL14" s="1230"/>
      <c r="CM14" s="1230"/>
      <c r="CN14" s="1230"/>
      <c r="CO14" s="1230"/>
      <c r="CP14" s="1230"/>
      <c r="CQ14" s="1230"/>
      <c r="CR14" s="1230"/>
      <c r="CS14" s="1230"/>
      <c r="CT14" s="1230"/>
      <c r="CU14" s="1230"/>
      <c r="CV14" s="1230"/>
      <c r="CW14" s="1230"/>
      <c r="CX14" s="1230"/>
      <c r="CY14" s="1230"/>
      <c r="CZ14" s="1230"/>
      <c r="DA14" s="1230"/>
      <c r="DB14" s="1230"/>
      <c r="DC14" s="1230"/>
      <c r="DD14" s="1230"/>
      <c r="DE14" s="1230"/>
      <c r="DF14" s="267"/>
      <c r="DG14" s="267"/>
      <c r="DH14" s="267"/>
      <c r="DI14" s="267"/>
      <c r="DJ14" s="267"/>
      <c r="DK14" s="267"/>
      <c r="DL14" s="267"/>
      <c r="DM14" s="267"/>
      <c r="DN14" s="267"/>
      <c r="DO14" s="267"/>
      <c r="DP14" s="267"/>
      <c r="DQ14" s="267"/>
      <c r="DR14" s="267"/>
      <c r="DS14" s="267"/>
      <c r="DT14" s="267"/>
      <c r="DU14" s="267"/>
      <c r="DV14" s="267"/>
      <c r="DW14" s="267"/>
    </row>
    <row r="15" spans="1:143" s="266" customFormat="1" x14ac:dyDescent="0.15">
      <c r="A15" s="1229"/>
      <c r="B15" s="1230"/>
      <c r="C15" s="1230"/>
      <c r="D15" s="1230"/>
      <c r="E15" s="1230"/>
      <c r="F15" s="1230"/>
      <c r="G15" s="1230"/>
      <c r="H15" s="1230"/>
      <c r="I15" s="1230"/>
      <c r="J15" s="1230"/>
      <c r="K15" s="1230"/>
      <c r="L15" s="1230"/>
      <c r="M15" s="1230"/>
      <c r="N15" s="1230"/>
      <c r="O15" s="1230"/>
      <c r="P15" s="1230"/>
      <c r="Q15" s="1230"/>
      <c r="R15" s="1230"/>
      <c r="S15" s="1230"/>
      <c r="T15" s="1230"/>
      <c r="U15" s="1230"/>
      <c r="V15" s="1230"/>
      <c r="W15" s="1230"/>
      <c r="X15" s="1230"/>
      <c r="Y15" s="1230"/>
      <c r="Z15" s="1230"/>
      <c r="AA15" s="1230"/>
      <c r="AB15" s="1230"/>
      <c r="AC15" s="1230"/>
      <c r="AD15" s="1230"/>
      <c r="AE15" s="1230"/>
      <c r="AF15" s="1230"/>
      <c r="AG15" s="1230"/>
      <c r="AH15" s="1230"/>
      <c r="AI15" s="1230"/>
      <c r="AJ15" s="1230"/>
      <c r="AK15" s="1230"/>
      <c r="AL15" s="1230"/>
      <c r="AM15" s="1230"/>
      <c r="AN15" s="1230"/>
      <c r="AO15" s="1230"/>
      <c r="AP15" s="1230"/>
      <c r="AQ15" s="1230"/>
      <c r="AR15" s="1230"/>
      <c r="AS15" s="1230"/>
      <c r="AT15" s="1230"/>
      <c r="AU15" s="1230"/>
      <c r="AV15" s="1230"/>
      <c r="AW15" s="1230"/>
      <c r="AX15" s="1230"/>
      <c r="AY15" s="1230"/>
      <c r="AZ15" s="1230"/>
      <c r="BA15" s="1230"/>
      <c r="BB15" s="1230"/>
      <c r="BC15" s="1230"/>
      <c r="BD15" s="1230"/>
      <c r="BE15" s="1230"/>
      <c r="BF15" s="1230"/>
      <c r="BG15" s="1230"/>
      <c r="BH15" s="1230"/>
      <c r="BI15" s="1230"/>
      <c r="BJ15" s="1230"/>
      <c r="BK15" s="1230"/>
      <c r="BL15" s="1230"/>
      <c r="BM15" s="1230"/>
      <c r="BN15" s="1230"/>
      <c r="BO15" s="1230"/>
      <c r="BP15" s="1230"/>
      <c r="BQ15" s="1230"/>
      <c r="BR15" s="1230"/>
      <c r="BS15" s="1230"/>
      <c r="BT15" s="1230"/>
      <c r="BU15" s="1230"/>
      <c r="BV15" s="1230"/>
      <c r="BW15" s="1230"/>
      <c r="BX15" s="1230"/>
      <c r="BY15" s="1230"/>
      <c r="BZ15" s="1230"/>
      <c r="CA15" s="1230"/>
      <c r="CB15" s="1230"/>
      <c r="CC15" s="1230"/>
      <c r="CD15" s="1230"/>
      <c r="CE15" s="1230"/>
      <c r="CF15" s="1230"/>
      <c r="CG15" s="1230"/>
      <c r="CH15" s="1230"/>
      <c r="CI15" s="1230"/>
      <c r="CJ15" s="1230"/>
      <c r="CK15" s="1230"/>
      <c r="CL15" s="1230"/>
      <c r="CM15" s="1230"/>
      <c r="CN15" s="1230"/>
      <c r="CO15" s="1230"/>
      <c r="CP15" s="1230"/>
      <c r="CQ15" s="1230"/>
      <c r="CR15" s="1230"/>
      <c r="CS15" s="1230"/>
      <c r="CT15" s="1230"/>
      <c r="CU15" s="1230"/>
      <c r="CV15" s="1230"/>
      <c r="CW15" s="1230"/>
      <c r="CX15" s="1230"/>
      <c r="CY15" s="1230"/>
      <c r="CZ15" s="1230"/>
      <c r="DA15" s="1230"/>
      <c r="DB15" s="1230"/>
      <c r="DC15" s="1230"/>
      <c r="DD15" s="1230"/>
      <c r="DE15" s="1230"/>
      <c r="DF15" s="267"/>
      <c r="DG15" s="267"/>
      <c r="DH15" s="267"/>
      <c r="DI15" s="267"/>
      <c r="DJ15" s="267"/>
      <c r="DK15" s="267"/>
      <c r="DL15" s="267"/>
      <c r="DM15" s="267"/>
      <c r="DN15" s="267"/>
      <c r="DO15" s="267"/>
      <c r="DP15" s="267"/>
      <c r="DQ15" s="267"/>
      <c r="DR15" s="267"/>
      <c r="DS15" s="267"/>
      <c r="DT15" s="267"/>
      <c r="DU15" s="267"/>
      <c r="DV15" s="267"/>
      <c r="DW15" s="267"/>
    </row>
    <row r="16" spans="1:143" s="266" customFormat="1" x14ac:dyDescent="0.15">
      <c r="A16" s="1229"/>
      <c r="B16" s="1230"/>
      <c r="C16" s="1230"/>
      <c r="D16" s="1230"/>
      <c r="E16" s="1230"/>
      <c r="F16" s="1230"/>
      <c r="G16" s="1230"/>
      <c r="H16" s="1230"/>
      <c r="I16" s="1230"/>
      <c r="J16" s="1230"/>
      <c r="K16" s="1230"/>
      <c r="L16" s="1230"/>
      <c r="M16" s="1230"/>
      <c r="N16" s="1230"/>
      <c r="O16" s="1230"/>
      <c r="P16" s="1230"/>
      <c r="Q16" s="1230"/>
      <c r="R16" s="1230"/>
      <c r="S16" s="1230"/>
      <c r="T16" s="1230"/>
      <c r="U16" s="1230"/>
      <c r="V16" s="1230"/>
      <c r="W16" s="1230"/>
      <c r="X16" s="1230"/>
      <c r="Y16" s="1230"/>
      <c r="Z16" s="1230"/>
      <c r="AA16" s="1230"/>
      <c r="AB16" s="1230"/>
      <c r="AC16" s="1230"/>
      <c r="AD16" s="1230"/>
      <c r="AE16" s="1230"/>
      <c r="AF16" s="1230"/>
      <c r="AG16" s="1230"/>
      <c r="AH16" s="1230"/>
      <c r="AI16" s="1230"/>
      <c r="AJ16" s="1230"/>
      <c r="AK16" s="1230"/>
      <c r="AL16" s="1230"/>
      <c r="AM16" s="1230"/>
      <c r="AN16" s="1230"/>
      <c r="AO16" s="1230"/>
      <c r="AP16" s="1230"/>
      <c r="AQ16" s="1230"/>
      <c r="AR16" s="1230"/>
      <c r="AS16" s="1230"/>
      <c r="AT16" s="1230"/>
      <c r="AU16" s="1230"/>
      <c r="AV16" s="1230"/>
      <c r="AW16" s="1230"/>
      <c r="AX16" s="1230"/>
      <c r="AY16" s="1230"/>
      <c r="AZ16" s="1230"/>
      <c r="BA16" s="1230"/>
      <c r="BB16" s="1230"/>
      <c r="BC16" s="1230"/>
      <c r="BD16" s="1230"/>
      <c r="BE16" s="1230"/>
      <c r="BF16" s="1230"/>
      <c r="BG16" s="1230"/>
      <c r="BH16" s="1230"/>
      <c r="BI16" s="1230"/>
      <c r="BJ16" s="1230"/>
      <c r="BK16" s="1230"/>
      <c r="BL16" s="1230"/>
      <c r="BM16" s="1230"/>
      <c r="BN16" s="1230"/>
      <c r="BO16" s="1230"/>
      <c r="BP16" s="1230"/>
      <c r="BQ16" s="1230"/>
      <c r="BR16" s="1230"/>
      <c r="BS16" s="1230"/>
      <c r="BT16" s="1230"/>
      <c r="BU16" s="1230"/>
      <c r="BV16" s="1230"/>
      <c r="BW16" s="1230"/>
      <c r="BX16" s="1230"/>
      <c r="BY16" s="1230"/>
      <c r="BZ16" s="1230"/>
      <c r="CA16" s="1230"/>
      <c r="CB16" s="1230"/>
      <c r="CC16" s="1230"/>
      <c r="CD16" s="1230"/>
      <c r="CE16" s="1230"/>
      <c r="CF16" s="1230"/>
      <c r="CG16" s="1230"/>
      <c r="CH16" s="1230"/>
      <c r="CI16" s="1230"/>
      <c r="CJ16" s="1230"/>
      <c r="CK16" s="1230"/>
      <c r="CL16" s="1230"/>
      <c r="CM16" s="1230"/>
      <c r="CN16" s="1230"/>
      <c r="CO16" s="1230"/>
      <c r="CP16" s="1230"/>
      <c r="CQ16" s="1230"/>
      <c r="CR16" s="1230"/>
      <c r="CS16" s="1230"/>
      <c r="CT16" s="1230"/>
      <c r="CU16" s="1230"/>
      <c r="CV16" s="1230"/>
      <c r="CW16" s="1230"/>
      <c r="CX16" s="1230"/>
      <c r="CY16" s="1230"/>
      <c r="CZ16" s="1230"/>
      <c r="DA16" s="1230"/>
      <c r="DB16" s="1230"/>
      <c r="DC16" s="1230"/>
      <c r="DD16" s="1230"/>
      <c r="DE16" s="1230"/>
      <c r="DF16" s="267"/>
      <c r="DG16" s="267"/>
      <c r="DH16" s="267"/>
      <c r="DI16" s="267"/>
      <c r="DJ16" s="267"/>
      <c r="DK16" s="267"/>
      <c r="DL16" s="267"/>
      <c r="DM16" s="267"/>
      <c r="DN16" s="267"/>
      <c r="DO16" s="267"/>
      <c r="DP16" s="267"/>
      <c r="DQ16" s="267"/>
      <c r="DR16" s="267"/>
      <c r="DS16" s="267"/>
      <c r="DT16" s="267"/>
      <c r="DU16" s="267"/>
      <c r="DV16" s="267"/>
      <c r="DW16" s="267"/>
    </row>
    <row r="17" spans="1:351" s="266" customFormat="1" x14ac:dyDescent="0.15">
      <c r="A17" s="1229"/>
      <c r="B17" s="1230"/>
      <c r="C17" s="1230"/>
      <c r="D17" s="1230"/>
      <c r="E17" s="1230"/>
      <c r="F17" s="1230"/>
      <c r="G17" s="1230"/>
      <c r="H17" s="1230"/>
      <c r="I17" s="1230"/>
      <c r="J17" s="1230"/>
      <c r="K17" s="1230"/>
      <c r="L17" s="1230"/>
      <c r="M17" s="1230"/>
      <c r="N17" s="1230"/>
      <c r="O17" s="1230"/>
      <c r="P17" s="1230"/>
      <c r="Q17" s="1230"/>
      <c r="R17" s="1230"/>
      <c r="S17" s="1230"/>
      <c r="T17" s="1230"/>
      <c r="U17" s="1230"/>
      <c r="V17" s="1230"/>
      <c r="W17" s="1230"/>
      <c r="X17" s="1230"/>
      <c r="Y17" s="1230"/>
      <c r="Z17" s="1230"/>
      <c r="AA17" s="1230"/>
      <c r="AB17" s="1230"/>
      <c r="AC17" s="1230"/>
      <c r="AD17" s="1230"/>
      <c r="AE17" s="1230"/>
      <c r="AF17" s="1230"/>
      <c r="AG17" s="1230"/>
      <c r="AH17" s="1230"/>
      <c r="AI17" s="1230"/>
      <c r="AJ17" s="1230"/>
      <c r="AK17" s="1230"/>
      <c r="AL17" s="1230"/>
      <c r="AM17" s="1230"/>
      <c r="AN17" s="1230"/>
      <c r="AO17" s="1230"/>
      <c r="AP17" s="1230"/>
      <c r="AQ17" s="1230"/>
      <c r="AR17" s="1230"/>
      <c r="AS17" s="1230"/>
      <c r="AT17" s="1230"/>
      <c r="AU17" s="1230"/>
      <c r="AV17" s="1230"/>
      <c r="AW17" s="1230"/>
      <c r="AX17" s="1230"/>
      <c r="AY17" s="1230"/>
      <c r="AZ17" s="1230"/>
      <c r="BA17" s="1230"/>
      <c r="BB17" s="1230"/>
      <c r="BC17" s="1230"/>
      <c r="BD17" s="1230"/>
      <c r="BE17" s="1230"/>
      <c r="BF17" s="1230"/>
      <c r="BG17" s="1230"/>
      <c r="BH17" s="1230"/>
      <c r="BI17" s="1230"/>
      <c r="BJ17" s="1230"/>
      <c r="BK17" s="1230"/>
      <c r="BL17" s="1230"/>
      <c r="BM17" s="1230"/>
      <c r="BN17" s="1230"/>
      <c r="BO17" s="1230"/>
      <c r="BP17" s="1230"/>
      <c r="BQ17" s="1230"/>
      <c r="BR17" s="1230"/>
      <c r="BS17" s="1230"/>
      <c r="BT17" s="1230"/>
      <c r="BU17" s="1230"/>
      <c r="BV17" s="1230"/>
      <c r="BW17" s="1230"/>
      <c r="BX17" s="1230"/>
      <c r="BY17" s="1230"/>
      <c r="BZ17" s="1230"/>
      <c r="CA17" s="1230"/>
      <c r="CB17" s="1230"/>
      <c r="CC17" s="1230"/>
      <c r="CD17" s="1230"/>
      <c r="CE17" s="1230"/>
      <c r="CF17" s="1230"/>
      <c r="CG17" s="1230"/>
      <c r="CH17" s="1230"/>
      <c r="CI17" s="1230"/>
      <c r="CJ17" s="1230"/>
      <c r="CK17" s="1230"/>
      <c r="CL17" s="1230"/>
      <c r="CM17" s="1230"/>
      <c r="CN17" s="1230"/>
      <c r="CO17" s="1230"/>
      <c r="CP17" s="1230"/>
      <c r="CQ17" s="1230"/>
      <c r="CR17" s="1230"/>
      <c r="CS17" s="1230"/>
      <c r="CT17" s="1230"/>
      <c r="CU17" s="1230"/>
      <c r="CV17" s="1230"/>
      <c r="CW17" s="1230"/>
      <c r="CX17" s="1230"/>
      <c r="CY17" s="1230"/>
      <c r="CZ17" s="1230"/>
      <c r="DA17" s="1230"/>
      <c r="DB17" s="1230"/>
      <c r="DC17" s="1230"/>
      <c r="DD17" s="1230"/>
      <c r="DE17" s="1230"/>
      <c r="DF17" s="267"/>
      <c r="DG17" s="267"/>
      <c r="DH17" s="267"/>
      <c r="DI17" s="267"/>
      <c r="DJ17" s="267"/>
      <c r="DK17" s="267"/>
      <c r="DL17" s="267"/>
      <c r="DM17" s="267"/>
      <c r="DN17" s="267"/>
      <c r="DO17" s="267"/>
      <c r="DP17" s="267"/>
      <c r="DQ17" s="267"/>
      <c r="DR17" s="267"/>
      <c r="DS17" s="267"/>
      <c r="DT17" s="267"/>
      <c r="DU17" s="267"/>
      <c r="DV17" s="267"/>
      <c r="DW17" s="267"/>
    </row>
    <row r="18" spans="1:351" s="266" customFormat="1" x14ac:dyDescent="0.15">
      <c r="A18" s="1229"/>
      <c r="B18" s="1230"/>
      <c r="C18" s="1230"/>
      <c r="D18" s="1230"/>
      <c r="E18" s="1230"/>
      <c r="F18" s="1230"/>
      <c r="G18" s="1230"/>
      <c r="H18" s="1230"/>
      <c r="I18" s="1230"/>
      <c r="J18" s="1230"/>
      <c r="K18" s="1230"/>
      <c r="L18" s="1230"/>
      <c r="M18" s="1230"/>
      <c r="N18" s="1230"/>
      <c r="O18" s="1230"/>
      <c r="P18" s="1230"/>
      <c r="Q18" s="1230"/>
      <c r="R18" s="1230"/>
      <c r="S18" s="1230"/>
      <c r="T18" s="1230"/>
      <c r="U18" s="1230"/>
      <c r="V18" s="1230"/>
      <c r="W18" s="1230"/>
      <c r="X18" s="1230"/>
      <c r="Y18" s="1230"/>
      <c r="Z18" s="1230"/>
      <c r="AA18" s="1230"/>
      <c r="AB18" s="1230"/>
      <c r="AC18" s="1230"/>
      <c r="AD18" s="1230"/>
      <c r="AE18" s="1230"/>
      <c r="AF18" s="1230"/>
      <c r="AG18" s="1230"/>
      <c r="AH18" s="1230"/>
      <c r="AI18" s="1230"/>
      <c r="AJ18" s="1230"/>
      <c r="AK18" s="1230"/>
      <c r="AL18" s="1230"/>
      <c r="AM18" s="1230"/>
      <c r="AN18" s="1230"/>
      <c r="AO18" s="1230"/>
      <c r="AP18" s="1230"/>
      <c r="AQ18" s="1230"/>
      <c r="AR18" s="1230"/>
      <c r="AS18" s="1230"/>
      <c r="AT18" s="1230"/>
      <c r="AU18" s="1230"/>
      <c r="AV18" s="1230"/>
      <c r="AW18" s="1230"/>
      <c r="AX18" s="1230"/>
      <c r="AY18" s="1230"/>
      <c r="AZ18" s="1230"/>
      <c r="BA18" s="1230"/>
      <c r="BB18" s="1230"/>
      <c r="BC18" s="1230"/>
      <c r="BD18" s="1230"/>
      <c r="BE18" s="1230"/>
      <c r="BF18" s="1230"/>
      <c r="BG18" s="1230"/>
      <c r="BH18" s="1230"/>
      <c r="BI18" s="1230"/>
      <c r="BJ18" s="1230"/>
      <c r="BK18" s="1230"/>
      <c r="BL18" s="1230"/>
      <c r="BM18" s="1230"/>
      <c r="BN18" s="1230"/>
      <c r="BO18" s="1230"/>
      <c r="BP18" s="1230"/>
      <c r="BQ18" s="1230"/>
      <c r="BR18" s="1230"/>
      <c r="BS18" s="1230"/>
      <c r="BT18" s="1230"/>
      <c r="BU18" s="1230"/>
      <c r="BV18" s="1230"/>
      <c r="BW18" s="1230"/>
      <c r="BX18" s="1230"/>
      <c r="BY18" s="1230"/>
      <c r="BZ18" s="1230"/>
      <c r="CA18" s="1230"/>
      <c r="CB18" s="1230"/>
      <c r="CC18" s="1230"/>
      <c r="CD18" s="1230"/>
      <c r="CE18" s="1230"/>
      <c r="CF18" s="1230"/>
      <c r="CG18" s="1230"/>
      <c r="CH18" s="1230"/>
      <c r="CI18" s="1230"/>
      <c r="CJ18" s="1230"/>
      <c r="CK18" s="1230"/>
      <c r="CL18" s="1230"/>
      <c r="CM18" s="1230"/>
      <c r="CN18" s="1230"/>
      <c r="CO18" s="1230"/>
      <c r="CP18" s="1230"/>
      <c r="CQ18" s="1230"/>
      <c r="CR18" s="1230"/>
      <c r="CS18" s="1230"/>
      <c r="CT18" s="1230"/>
      <c r="CU18" s="1230"/>
      <c r="CV18" s="1230"/>
      <c r="CW18" s="1230"/>
      <c r="CX18" s="1230"/>
      <c r="CY18" s="1230"/>
      <c r="CZ18" s="1230"/>
      <c r="DA18" s="1230"/>
      <c r="DB18" s="1230"/>
      <c r="DC18" s="1230"/>
      <c r="DD18" s="1230"/>
      <c r="DE18" s="1230"/>
      <c r="DF18" s="267"/>
      <c r="DG18" s="267"/>
      <c r="DH18" s="267"/>
      <c r="DI18" s="267"/>
      <c r="DJ18" s="267"/>
      <c r="DK18" s="267"/>
      <c r="DL18" s="267"/>
      <c r="DM18" s="267"/>
      <c r="DN18" s="267"/>
      <c r="DO18" s="267"/>
      <c r="DP18" s="267"/>
      <c r="DQ18" s="267"/>
      <c r="DR18" s="267"/>
      <c r="DS18" s="267"/>
      <c r="DT18" s="267"/>
      <c r="DU18" s="267"/>
      <c r="DV18" s="267"/>
      <c r="DW18" s="267"/>
    </row>
    <row r="19" spans="1:351" x14ac:dyDescent="0.15">
      <c r="DD19" s="1229"/>
      <c r="DE19" s="1229"/>
    </row>
    <row r="20" spans="1:351" x14ac:dyDescent="0.15">
      <c r="DD20" s="1229"/>
      <c r="DE20" s="1229"/>
    </row>
    <row r="21" spans="1:351" ht="17.25" x14ac:dyDescent="0.15">
      <c r="B21" s="1231"/>
      <c r="C21" s="1232"/>
      <c r="D21" s="1232"/>
      <c r="E21" s="1232"/>
      <c r="F21" s="1232"/>
      <c r="G21" s="1232"/>
      <c r="H21" s="1232"/>
      <c r="I21" s="1232"/>
      <c r="J21" s="1232"/>
      <c r="K21" s="1232"/>
      <c r="L21" s="1232"/>
      <c r="M21" s="1232"/>
      <c r="N21" s="1233"/>
      <c r="O21" s="1232"/>
      <c r="P21" s="1232"/>
      <c r="Q21" s="1232"/>
      <c r="R21" s="1232"/>
      <c r="S21" s="1232"/>
      <c r="T21" s="1232"/>
      <c r="U21" s="1232"/>
      <c r="V21" s="1232"/>
      <c r="W21" s="1232"/>
      <c r="X21" s="1232"/>
      <c r="Y21" s="1232"/>
      <c r="Z21" s="1232"/>
      <c r="AA21" s="1232"/>
      <c r="AB21" s="1232"/>
      <c r="AC21" s="1232"/>
      <c r="AD21" s="1232"/>
      <c r="AE21" s="1232"/>
      <c r="AF21" s="1232"/>
      <c r="AG21" s="1232"/>
      <c r="AH21" s="1232"/>
      <c r="AI21" s="1232"/>
      <c r="AJ21" s="1232"/>
      <c r="AK21" s="1232"/>
      <c r="AL21" s="1232"/>
      <c r="AM21" s="1232"/>
      <c r="AN21" s="1232"/>
      <c r="AO21" s="1232"/>
      <c r="AP21" s="1232"/>
      <c r="AQ21" s="1232"/>
      <c r="AR21" s="1232"/>
      <c r="AS21" s="1232"/>
      <c r="AT21" s="1233"/>
      <c r="AU21" s="1232"/>
      <c r="AV21" s="1232"/>
      <c r="AW21" s="1232"/>
      <c r="AX21" s="1232"/>
      <c r="AY21" s="1232"/>
      <c r="AZ21" s="1232"/>
      <c r="BA21" s="1232"/>
      <c r="BB21" s="1232"/>
      <c r="BC21" s="1232"/>
      <c r="BD21" s="1232"/>
      <c r="BE21" s="1232"/>
      <c r="BF21" s="1233"/>
      <c r="BG21" s="1232"/>
      <c r="BH21" s="1232"/>
      <c r="BI21" s="1232"/>
      <c r="BJ21" s="1232"/>
      <c r="BK21" s="1232"/>
      <c r="BL21" s="1232"/>
      <c r="BM21" s="1232"/>
      <c r="BN21" s="1232"/>
      <c r="BO21" s="1232"/>
      <c r="BP21" s="1232"/>
      <c r="BQ21" s="1232"/>
      <c r="BR21" s="1233"/>
      <c r="BS21" s="1232"/>
      <c r="BT21" s="1232"/>
      <c r="BU21" s="1232"/>
      <c r="BV21" s="1232"/>
      <c r="BW21" s="1232"/>
      <c r="BX21" s="1232"/>
      <c r="BY21" s="1232"/>
      <c r="BZ21" s="1232"/>
      <c r="CA21" s="1232"/>
      <c r="CB21" s="1232"/>
      <c r="CC21" s="1232"/>
      <c r="CD21" s="1233"/>
      <c r="CE21" s="1232"/>
      <c r="CF21" s="1232"/>
      <c r="CG21" s="1232"/>
      <c r="CH21" s="1232"/>
      <c r="CI21" s="1232"/>
      <c r="CJ21" s="1232"/>
      <c r="CK21" s="1232"/>
      <c r="CL21" s="1232"/>
      <c r="CM21" s="1232"/>
      <c r="CN21" s="1232"/>
      <c r="CO21" s="1232"/>
      <c r="CP21" s="1233"/>
      <c r="CQ21" s="1232"/>
      <c r="CR21" s="1232"/>
      <c r="CS21" s="1232"/>
      <c r="CT21" s="1232"/>
      <c r="CU21" s="1232"/>
      <c r="CV21" s="1232"/>
      <c r="CW21" s="1232"/>
      <c r="CX21" s="1232"/>
      <c r="CY21" s="1232"/>
      <c r="CZ21" s="1232"/>
      <c r="DA21" s="1232"/>
      <c r="DB21" s="1233"/>
      <c r="DC21" s="1232"/>
      <c r="DD21" s="1234"/>
      <c r="DE21" s="1229"/>
      <c r="MM21" s="1235"/>
    </row>
    <row r="22" spans="1:351" ht="17.25" x14ac:dyDescent="0.15">
      <c r="B22" s="1236"/>
      <c r="MM22" s="1235"/>
    </row>
    <row r="23" spans="1:351" x14ac:dyDescent="0.15">
      <c r="B23" s="1236"/>
    </row>
    <row r="24" spans="1:351" x14ac:dyDescent="0.15">
      <c r="B24" s="1236"/>
    </row>
    <row r="25" spans="1:351" x14ac:dyDescent="0.15">
      <c r="B25" s="1236"/>
    </row>
    <row r="26" spans="1:351" x14ac:dyDescent="0.15">
      <c r="B26" s="1236"/>
    </row>
    <row r="27" spans="1:351" x14ac:dyDescent="0.15">
      <c r="B27" s="1236"/>
    </row>
    <row r="28" spans="1:351" x14ac:dyDescent="0.15">
      <c r="B28" s="1236"/>
    </row>
    <row r="29" spans="1:351" x14ac:dyDescent="0.15">
      <c r="B29" s="1236"/>
    </row>
    <row r="30" spans="1:351" x14ac:dyDescent="0.15">
      <c r="B30" s="1236"/>
    </row>
    <row r="31" spans="1:351" x14ac:dyDescent="0.15">
      <c r="B31" s="1236"/>
    </row>
    <row r="32" spans="1:351" x14ac:dyDescent="0.15">
      <c r="B32" s="1236"/>
    </row>
    <row r="33" spans="2:109" x14ac:dyDescent="0.15">
      <c r="B33" s="1236"/>
    </row>
    <row r="34" spans="2:109" x14ac:dyDescent="0.15">
      <c r="B34" s="1236"/>
    </row>
    <row r="35" spans="2:109" x14ac:dyDescent="0.15">
      <c r="B35" s="1236"/>
    </row>
    <row r="36" spans="2:109" x14ac:dyDescent="0.15">
      <c r="B36" s="1236"/>
    </row>
    <row r="37" spans="2:109" x14ac:dyDescent="0.15">
      <c r="B37" s="1236"/>
    </row>
    <row r="38" spans="2:109" x14ac:dyDescent="0.15">
      <c r="B38" s="1236"/>
    </row>
    <row r="39" spans="2:109" x14ac:dyDescent="0.15">
      <c r="B39" s="1238"/>
      <c r="C39" s="1239"/>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9"/>
      <c r="AH39" s="1239"/>
      <c r="AI39" s="1239"/>
      <c r="AJ39" s="1239"/>
      <c r="AK39" s="1239"/>
      <c r="AL39" s="1239"/>
      <c r="AM39" s="1239"/>
      <c r="AN39" s="1239"/>
      <c r="AO39" s="1239"/>
      <c r="AP39" s="1239"/>
      <c r="AQ39" s="1239"/>
      <c r="AR39" s="1239"/>
      <c r="AS39" s="1239"/>
      <c r="AT39" s="1239"/>
      <c r="AU39" s="1239"/>
      <c r="AV39" s="1239"/>
      <c r="AW39" s="1239"/>
      <c r="AX39" s="1239"/>
      <c r="AY39" s="1239"/>
      <c r="AZ39" s="1239"/>
      <c r="BA39" s="1239"/>
      <c r="BB39" s="1239"/>
      <c r="BC39" s="1239"/>
      <c r="BD39" s="1239"/>
      <c r="BE39" s="1239"/>
      <c r="BF39" s="1239"/>
      <c r="BG39" s="1239"/>
      <c r="BH39" s="1239"/>
      <c r="BI39" s="1239"/>
      <c r="BJ39" s="1239"/>
      <c r="BK39" s="1239"/>
      <c r="BL39" s="1239"/>
      <c r="BM39" s="1239"/>
      <c r="BN39" s="1239"/>
      <c r="BO39" s="1239"/>
      <c r="BP39" s="1239"/>
      <c r="BQ39" s="1239"/>
      <c r="BR39" s="1239"/>
      <c r="BS39" s="1239"/>
      <c r="BT39" s="1239"/>
      <c r="BU39" s="1239"/>
      <c r="BV39" s="1239"/>
      <c r="BW39" s="1239"/>
      <c r="BX39" s="1239"/>
      <c r="BY39" s="1239"/>
      <c r="BZ39" s="1239"/>
      <c r="CA39" s="1239"/>
      <c r="CB39" s="1239"/>
      <c r="CC39" s="1239"/>
      <c r="CD39" s="1239"/>
      <c r="CE39" s="1239"/>
      <c r="CF39" s="1239"/>
      <c r="CG39" s="1239"/>
      <c r="CH39" s="1239"/>
      <c r="CI39" s="1239"/>
      <c r="CJ39" s="1239"/>
      <c r="CK39" s="1239"/>
      <c r="CL39" s="1239"/>
      <c r="CM39" s="1239"/>
      <c r="CN39" s="1239"/>
      <c r="CO39" s="1239"/>
      <c r="CP39" s="1239"/>
      <c r="CQ39" s="1239"/>
      <c r="CR39" s="1239"/>
      <c r="CS39" s="1239"/>
      <c r="CT39" s="1239"/>
      <c r="CU39" s="1239"/>
      <c r="CV39" s="1239"/>
      <c r="CW39" s="1239"/>
      <c r="CX39" s="1239"/>
      <c r="CY39" s="1239"/>
      <c r="CZ39" s="1239"/>
      <c r="DA39" s="1239"/>
      <c r="DB39" s="1239"/>
      <c r="DC39" s="1239"/>
      <c r="DD39" s="1240"/>
    </row>
    <row r="40" spans="2:109" x14ac:dyDescent="0.15">
      <c r="B40" s="1241"/>
      <c r="DD40" s="1241"/>
      <c r="DE40" s="1229"/>
    </row>
    <row r="41" spans="2:109" ht="17.25" x14ac:dyDescent="0.15">
      <c r="B41" s="1242" t="s">
        <v>584</v>
      </c>
      <c r="C41" s="1232"/>
      <c r="D41" s="1232"/>
      <c r="E41" s="1232"/>
      <c r="F41" s="1232"/>
      <c r="G41" s="1232"/>
      <c r="H41" s="1232"/>
      <c r="I41" s="1232"/>
      <c r="J41" s="1232"/>
      <c r="K41" s="1232"/>
      <c r="L41" s="1232"/>
      <c r="M41" s="1232"/>
      <c r="N41" s="1232"/>
      <c r="O41" s="1232"/>
      <c r="P41" s="1232"/>
      <c r="Q41" s="1232"/>
      <c r="R41" s="1232"/>
      <c r="S41" s="1232"/>
      <c r="T41" s="1232"/>
      <c r="U41" s="1232"/>
      <c r="V41" s="1232"/>
      <c r="W41" s="1232"/>
      <c r="X41" s="1232"/>
      <c r="Y41" s="1232"/>
      <c r="Z41" s="1232"/>
      <c r="AA41" s="1232"/>
      <c r="AB41" s="1232"/>
      <c r="AC41" s="1232"/>
      <c r="AD41" s="1232"/>
      <c r="AE41" s="1232"/>
      <c r="AF41" s="1232"/>
      <c r="AG41" s="1232"/>
      <c r="AH41" s="1232"/>
      <c r="AI41" s="1232"/>
      <c r="AJ41" s="1232"/>
      <c r="AK41" s="1232"/>
      <c r="AL41" s="1232"/>
      <c r="AM41" s="1232"/>
      <c r="AN41" s="1232"/>
      <c r="AO41" s="1232"/>
      <c r="AP41" s="1232"/>
      <c r="AQ41" s="1232"/>
      <c r="AR41" s="1232"/>
      <c r="AS41" s="1232"/>
      <c r="AT41" s="1232"/>
      <c r="AU41" s="1232"/>
      <c r="AV41" s="1232"/>
      <c r="AW41" s="1232"/>
      <c r="AX41" s="1232"/>
      <c r="AY41" s="1232"/>
      <c r="AZ41" s="1232"/>
      <c r="BA41" s="1232"/>
      <c r="BB41" s="1232"/>
      <c r="BC41" s="1232"/>
      <c r="BD41" s="1232"/>
      <c r="BE41" s="1232"/>
      <c r="BF41" s="1232"/>
      <c r="BG41" s="1232"/>
      <c r="BH41" s="1232"/>
      <c r="BI41" s="1232"/>
      <c r="BJ41" s="1232"/>
      <c r="BK41" s="1232"/>
      <c r="BL41" s="1232"/>
      <c r="BM41" s="1232"/>
      <c r="BN41" s="1232"/>
      <c r="BO41" s="1232"/>
      <c r="BP41" s="1232"/>
      <c r="BQ41" s="1232"/>
      <c r="BR41" s="1232"/>
      <c r="BS41" s="1232"/>
      <c r="BT41" s="1232"/>
      <c r="BU41" s="1232"/>
      <c r="BV41" s="1232"/>
      <c r="BW41" s="1232"/>
      <c r="BX41" s="1232"/>
      <c r="BY41" s="1232"/>
      <c r="BZ41" s="1232"/>
      <c r="CA41" s="1232"/>
      <c r="CB41" s="1232"/>
      <c r="CC41" s="1232"/>
      <c r="CD41" s="1232"/>
      <c r="CE41" s="1232"/>
      <c r="CF41" s="1232"/>
      <c r="CG41" s="1232"/>
      <c r="CH41" s="1232"/>
      <c r="CI41" s="1232"/>
      <c r="CJ41" s="1232"/>
      <c r="CK41" s="1232"/>
      <c r="CL41" s="1232"/>
      <c r="CM41" s="1232"/>
      <c r="CN41" s="1232"/>
      <c r="CO41" s="1232"/>
      <c r="CP41" s="1232"/>
      <c r="CQ41" s="1232"/>
      <c r="CR41" s="1232"/>
      <c r="CS41" s="1232"/>
      <c r="CT41" s="1232"/>
      <c r="CU41" s="1232"/>
      <c r="CV41" s="1232"/>
      <c r="CW41" s="1232"/>
      <c r="CX41" s="1232"/>
      <c r="CY41" s="1232"/>
      <c r="CZ41" s="1232"/>
      <c r="DA41" s="1232"/>
      <c r="DB41" s="1232"/>
      <c r="DC41" s="1232"/>
      <c r="DD41" s="1234"/>
    </row>
    <row r="42" spans="2:109" x14ac:dyDescent="0.15">
      <c r="B42" s="1236"/>
      <c r="G42" s="1243"/>
      <c r="I42" s="1244"/>
      <c r="J42" s="1244"/>
      <c r="K42" s="1244"/>
      <c r="AM42" s="1243"/>
      <c r="AN42" s="1243" t="s">
        <v>585</v>
      </c>
      <c r="AP42" s="1244"/>
      <c r="AQ42" s="1244"/>
      <c r="AR42" s="1244"/>
      <c r="AY42" s="1243"/>
      <c r="BA42" s="1244"/>
      <c r="BB42" s="1244"/>
      <c r="BC42" s="1244"/>
      <c r="BK42" s="1243"/>
      <c r="BM42" s="1244"/>
      <c r="BN42" s="1244"/>
      <c r="BO42" s="1244"/>
      <c r="BW42" s="1243"/>
      <c r="BY42" s="1244"/>
      <c r="BZ42" s="1244"/>
      <c r="CA42" s="1244"/>
      <c r="CI42" s="1243"/>
      <c r="CK42" s="1244"/>
      <c r="CL42" s="1244"/>
      <c r="CM42" s="1244"/>
      <c r="CU42" s="1243"/>
      <c r="CW42" s="1244"/>
      <c r="CX42" s="1244"/>
      <c r="CY42" s="1244"/>
    </row>
    <row r="43" spans="2:109" ht="13.5" customHeight="1" x14ac:dyDescent="0.15">
      <c r="B43" s="1236"/>
      <c r="AN43" s="1245" t="s">
        <v>586</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1236"/>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1236"/>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1236"/>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1236"/>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1236"/>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x14ac:dyDescent="0.15">
      <c r="B49" s="1236"/>
      <c r="AN49" s="1229" t="s">
        <v>587</v>
      </c>
    </row>
    <row r="50" spans="1:109" x14ac:dyDescent="0.15">
      <c r="B50" s="1236"/>
      <c r="G50" s="1255"/>
      <c r="H50" s="1255"/>
      <c r="I50" s="1255"/>
      <c r="J50" s="1255"/>
      <c r="K50" s="1256"/>
      <c r="L50" s="1256"/>
      <c r="M50" s="1257"/>
      <c r="N50" s="1257"/>
      <c r="AN50" s="1258"/>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60"/>
      <c r="BP50" s="1261" t="s">
        <v>549</v>
      </c>
      <c r="BQ50" s="1261"/>
      <c r="BR50" s="1261"/>
      <c r="BS50" s="1261"/>
      <c r="BT50" s="1261"/>
      <c r="BU50" s="1261"/>
      <c r="BV50" s="1261"/>
      <c r="BW50" s="1261"/>
      <c r="BX50" s="1261" t="s">
        <v>550</v>
      </c>
      <c r="BY50" s="1261"/>
      <c r="BZ50" s="1261"/>
      <c r="CA50" s="1261"/>
      <c r="CB50" s="1261"/>
      <c r="CC50" s="1261"/>
      <c r="CD50" s="1261"/>
      <c r="CE50" s="1261"/>
      <c r="CF50" s="1261" t="s">
        <v>551</v>
      </c>
      <c r="CG50" s="1261"/>
      <c r="CH50" s="1261"/>
      <c r="CI50" s="1261"/>
      <c r="CJ50" s="1261"/>
      <c r="CK50" s="1261"/>
      <c r="CL50" s="1261"/>
      <c r="CM50" s="1261"/>
      <c r="CN50" s="1261" t="s">
        <v>552</v>
      </c>
      <c r="CO50" s="1261"/>
      <c r="CP50" s="1261"/>
      <c r="CQ50" s="1261"/>
      <c r="CR50" s="1261"/>
      <c r="CS50" s="1261"/>
      <c r="CT50" s="1261"/>
      <c r="CU50" s="1261"/>
      <c r="CV50" s="1261" t="s">
        <v>553</v>
      </c>
      <c r="CW50" s="1261"/>
      <c r="CX50" s="1261"/>
      <c r="CY50" s="1261"/>
      <c r="CZ50" s="1261"/>
      <c r="DA50" s="1261"/>
      <c r="DB50" s="1261"/>
      <c r="DC50" s="1261"/>
    </row>
    <row r="51" spans="1:109" ht="13.5" customHeight="1" x14ac:dyDescent="0.15">
      <c r="B51" s="1236"/>
      <c r="G51" s="1262"/>
      <c r="H51" s="1262"/>
      <c r="I51" s="1263"/>
      <c r="J51" s="1263"/>
      <c r="K51" s="1264"/>
      <c r="L51" s="1264"/>
      <c r="M51" s="1264"/>
      <c r="N51" s="1264"/>
      <c r="AM51" s="1254"/>
      <c r="AN51" s="1265" t="s">
        <v>588</v>
      </c>
      <c r="AO51" s="1265"/>
      <c r="AP51" s="1265"/>
      <c r="AQ51" s="1265"/>
      <c r="AR51" s="1265"/>
      <c r="AS51" s="1265"/>
      <c r="AT51" s="1265"/>
      <c r="AU51" s="1265"/>
      <c r="AV51" s="1265"/>
      <c r="AW51" s="1265"/>
      <c r="AX51" s="1265"/>
      <c r="AY51" s="1265"/>
      <c r="AZ51" s="1265"/>
      <c r="BA51" s="1265"/>
      <c r="BB51" s="1265" t="s">
        <v>589</v>
      </c>
      <c r="BC51" s="1265"/>
      <c r="BD51" s="1265"/>
      <c r="BE51" s="1265"/>
      <c r="BF51" s="1265"/>
      <c r="BG51" s="1265"/>
      <c r="BH51" s="1265"/>
      <c r="BI51" s="1265"/>
      <c r="BJ51" s="1265"/>
      <c r="BK51" s="1265"/>
      <c r="BL51" s="1265"/>
      <c r="BM51" s="1265"/>
      <c r="BN51" s="1265"/>
      <c r="BO51" s="1265"/>
      <c r="BP51" s="1266"/>
      <c r="BQ51" s="1267"/>
      <c r="BR51" s="1267"/>
      <c r="BS51" s="1267"/>
      <c r="BT51" s="1267"/>
      <c r="BU51" s="1267"/>
      <c r="BV51" s="1267"/>
      <c r="BW51" s="1267"/>
      <c r="BX51" s="1266"/>
      <c r="BY51" s="1267"/>
      <c r="BZ51" s="1267"/>
      <c r="CA51" s="1267"/>
      <c r="CB51" s="1267"/>
      <c r="CC51" s="1267"/>
      <c r="CD51" s="1267"/>
      <c r="CE51" s="1267"/>
      <c r="CF51" s="1266"/>
      <c r="CG51" s="1267"/>
      <c r="CH51" s="1267"/>
      <c r="CI51" s="1267"/>
      <c r="CJ51" s="1267"/>
      <c r="CK51" s="1267"/>
      <c r="CL51" s="1267"/>
      <c r="CM51" s="1267"/>
      <c r="CN51" s="1267">
        <v>32.4</v>
      </c>
      <c r="CO51" s="1267"/>
      <c r="CP51" s="1267"/>
      <c r="CQ51" s="1267"/>
      <c r="CR51" s="1267"/>
      <c r="CS51" s="1267"/>
      <c r="CT51" s="1267"/>
      <c r="CU51" s="1267"/>
      <c r="CV51" s="1267">
        <v>44.9</v>
      </c>
      <c r="CW51" s="1267"/>
      <c r="CX51" s="1267"/>
      <c r="CY51" s="1267"/>
      <c r="CZ51" s="1267"/>
      <c r="DA51" s="1267"/>
      <c r="DB51" s="1267"/>
      <c r="DC51" s="1267"/>
    </row>
    <row r="52" spans="1:109" x14ac:dyDescent="0.15">
      <c r="B52" s="1236"/>
      <c r="G52" s="1262"/>
      <c r="H52" s="1262"/>
      <c r="I52" s="1263"/>
      <c r="J52" s="1263"/>
      <c r="K52" s="1264"/>
      <c r="L52" s="1264"/>
      <c r="M52" s="1264"/>
      <c r="N52" s="1264"/>
      <c r="AM52" s="1254"/>
      <c r="AN52" s="1265"/>
      <c r="AO52" s="1265"/>
      <c r="AP52" s="1265"/>
      <c r="AQ52" s="1265"/>
      <c r="AR52" s="1265"/>
      <c r="AS52" s="1265"/>
      <c r="AT52" s="1265"/>
      <c r="AU52" s="1265"/>
      <c r="AV52" s="1265"/>
      <c r="AW52" s="1265"/>
      <c r="AX52" s="1265"/>
      <c r="AY52" s="1265"/>
      <c r="AZ52" s="1265"/>
      <c r="BA52" s="1265"/>
      <c r="BB52" s="1265"/>
      <c r="BC52" s="1265"/>
      <c r="BD52" s="1265"/>
      <c r="BE52" s="1265"/>
      <c r="BF52" s="1265"/>
      <c r="BG52" s="1265"/>
      <c r="BH52" s="1265"/>
      <c r="BI52" s="1265"/>
      <c r="BJ52" s="1265"/>
      <c r="BK52" s="1265"/>
      <c r="BL52" s="1265"/>
      <c r="BM52" s="1265"/>
      <c r="BN52" s="1265"/>
      <c r="BO52" s="1265"/>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1244"/>
      <c r="B53" s="1236"/>
      <c r="G53" s="1262"/>
      <c r="H53" s="1262"/>
      <c r="I53" s="1255"/>
      <c r="J53" s="1255"/>
      <c r="K53" s="1264"/>
      <c r="L53" s="1264"/>
      <c r="M53" s="1264"/>
      <c r="N53" s="1264"/>
      <c r="AM53" s="1254"/>
      <c r="AN53" s="1265"/>
      <c r="AO53" s="1265"/>
      <c r="AP53" s="1265"/>
      <c r="AQ53" s="1265"/>
      <c r="AR53" s="1265"/>
      <c r="AS53" s="1265"/>
      <c r="AT53" s="1265"/>
      <c r="AU53" s="1265"/>
      <c r="AV53" s="1265"/>
      <c r="AW53" s="1265"/>
      <c r="AX53" s="1265"/>
      <c r="AY53" s="1265"/>
      <c r="AZ53" s="1265"/>
      <c r="BA53" s="1265"/>
      <c r="BB53" s="1265" t="s">
        <v>590</v>
      </c>
      <c r="BC53" s="1265"/>
      <c r="BD53" s="1265"/>
      <c r="BE53" s="1265"/>
      <c r="BF53" s="1265"/>
      <c r="BG53" s="1265"/>
      <c r="BH53" s="1265"/>
      <c r="BI53" s="1265"/>
      <c r="BJ53" s="1265"/>
      <c r="BK53" s="1265"/>
      <c r="BL53" s="1265"/>
      <c r="BM53" s="1265"/>
      <c r="BN53" s="1265"/>
      <c r="BO53" s="1265"/>
      <c r="BP53" s="1266"/>
      <c r="BQ53" s="1267"/>
      <c r="BR53" s="1267"/>
      <c r="BS53" s="1267"/>
      <c r="BT53" s="1267"/>
      <c r="BU53" s="1267"/>
      <c r="BV53" s="1267"/>
      <c r="BW53" s="1267"/>
      <c r="BX53" s="1266"/>
      <c r="BY53" s="1267"/>
      <c r="BZ53" s="1267"/>
      <c r="CA53" s="1267"/>
      <c r="CB53" s="1267"/>
      <c r="CC53" s="1267"/>
      <c r="CD53" s="1267"/>
      <c r="CE53" s="1267"/>
      <c r="CF53" s="1266"/>
      <c r="CG53" s="1267"/>
      <c r="CH53" s="1267"/>
      <c r="CI53" s="1267"/>
      <c r="CJ53" s="1267"/>
      <c r="CK53" s="1267"/>
      <c r="CL53" s="1267"/>
      <c r="CM53" s="1267"/>
      <c r="CN53" s="1267">
        <v>81.3</v>
      </c>
      <c r="CO53" s="1267"/>
      <c r="CP53" s="1267"/>
      <c r="CQ53" s="1267"/>
      <c r="CR53" s="1267"/>
      <c r="CS53" s="1267"/>
      <c r="CT53" s="1267"/>
      <c r="CU53" s="1267"/>
      <c r="CV53" s="1267">
        <v>81</v>
      </c>
      <c r="CW53" s="1267"/>
      <c r="CX53" s="1267"/>
      <c r="CY53" s="1267"/>
      <c r="CZ53" s="1267"/>
      <c r="DA53" s="1267"/>
      <c r="DB53" s="1267"/>
      <c r="DC53" s="1267"/>
    </row>
    <row r="54" spans="1:109" x14ac:dyDescent="0.15">
      <c r="A54" s="1244"/>
      <c r="B54" s="1236"/>
      <c r="G54" s="1262"/>
      <c r="H54" s="1262"/>
      <c r="I54" s="1255"/>
      <c r="J54" s="1255"/>
      <c r="K54" s="1264"/>
      <c r="L54" s="1264"/>
      <c r="M54" s="1264"/>
      <c r="N54" s="1264"/>
      <c r="AM54" s="1254"/>
      <c r="AN54" s="1265"/>
      <c r="AO54" s="1265"/>
      <c r="AP54" s="1265"/>
      <c r="AQ54" s="1265"/>
      <c r="AR54" s="1265"/>
      <c r="AS54" s="1265"/>
      <c r="AT54" s="1265"/>
      <c r="AU54" s="1265"/>
      <c r="AV54" s="1265"/>
      <c r="AW54" s="1265"/>
      <c r="AX54" s="1265"/>
      <c r="AY54" s="1265"/>
      <c r="AZ54" s="1265"/>
      <c r="BA54" s="1265"/>
      <c r="BB54" s="1265"/>
      <c r="BC54" s="1265"/>
      <c r="BD54" s="1265"/>
      <c r="BE54" s="1265"/>
      <c r="BF54" s="1265"/>
      <c r="BG54" s="1265"/>
      <c r="BH54" s="1265"/>
      <c r="BI54" s="1265"/>
      <c r="BJ54" s="1265"/>
      <c r="BK54" s="1265"/>
      <c r="BL54" s="1265"/>
      <c r="BM54" s="1265"/>
      <c r="BN54" s="1265"/>
      <c r="BO54" s="1265"/>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1244"/>
      <c r="B55" s="1236"/>
      <c r="G55" s="1255"/>
      <c r="H55" s="1255"/>
      <c r="I55" s="1255"/>
      <c r="J55" s="1255"/>
      <c r="K55" s="1264"/>
      <c r="L55" s="1264"/>
      <c r="M55" s="1264"/>
      <c r="N55" s="1264"/>
      <c r="AN55" s="1261" t="s">
        <v>591</v>
      </c>
      <c r="AO55" s="1261"/>
      <c r="AP55" s="1261"/>
      <c r="AQ55" s="1261"/>
      <c r="AR55" s="1261"/>
      <c r="AS55" s="1261"/>
      <c r="AT55" s="1261"/>
      <c r="AU55" s="1261"/>
      <c r="AV55" s="1261"/>
      <c r="AW55" s="1261"/>
      <c r="AX55" s="1261"/>
      <c r="AY55" s="1261"/>
      <c r="AZ55" s="1261"/>
      <c r="BA55" s="1261"/>
      <c r="BB55" s="1265" t="s">
        <v>589</v>
      </c>
      <c r="BC55" s="1265"/>
      <c r="BD55" s="1265"/>
      <c r="BE55" s="1265"/>
      <c r="BF55" s="1265"/>
      <c r="BG55" s="1265"/>
      <c r="BH55" s="1265"/>
      <c r="BI55" s="1265"/>
      <c r="BJ55" s="1265"/>
      <c r="BK55" s="1265"/>
      <c r="BL55" s="1265"/>
      <c r="BM55" s="1265"/>
      <c r="BN55" s="1265"/>
      <c r="BO55" s="1265"/>
      <c r="BP55" s="1266"/>
      <c r="BQ55" s="1267"/>
      <c r="BR55" s="1267"/>
      <c r="BS55" s="1267"/>
      <c r="BT55" s="1267"/>
      <c r="BU55" s="1267"/>
      <c r="BV55" s="1267"/>
      <c r="BW55" s="1267"/>
      <c r="BX55" s="1266"/>
      <c r="BY55" s="1267"/>
      <c r="BZ55" s="1267"/>
      <c r="CA55" s="1267"/>
      <c r="CB55" s="1267"/>
      <c r="CC55" s="1267"/>
      <c r="CD55" s="1267"/>
      <c r="CE55" s="1267"/>
      <c r="CF55" s="1266"/>
      <c r="CG55" s="1267"/>
      <c r="CH55" s="1267"/>
      <c r="CI55" s="1267"/>
      <c r="CJ55" s="1267"/>
      <c r="CK55" s="1267"/>
      <c r="CL55" s="1267"/>
      <c r="CM55" s="1267"/>
      <c r="CN55" s="1267">
        <v>0</v>
      </c>
      <c r="CO55" s="1267"/>
      <c r="CP55" s="1267"/>
      <c r="CQ55" s="1267"/>
      <c r="CR55" s="1267"/>
      <c r="CS55" s="1267"/>
      <c r="CT55" s="1267"/>
      <c r="CU55" s="1267"/>
      <c r="CV55" s="1267">
        <v>0</v>
      </c>
      <c r="CW55" s="1267"/>
      <c r="CX55" s="1267"/>
      <c r="CY55" s="1267"/>
      <c r="CZ55" s="1267"/>
      <c r="DA55" s="1267"/>
      <c r="DB55" s="1267"/>
      <c r="DC55" s="1267"/>
    </row>
    <row r="56" spans="1:109" x14ac:dyDescent="0.15">
      <c r="A56" s="1244"/>
      <c r="B56" s="1236"/>
      <c r="G56" s="1255"/>
      <c r="H56" s="1255"/>
      <c r="I56" s="1255"/>
      <c r="J56" s="1255"/>
      <c r="K56" s="1264"/>
      <c r="L56" s="1264"/>
      <c r="M56" s="1264"/>
      <c r="N56" s="1264"/>
      <c r="AN56" s="1261"/>
      <c r="AO56" s="1261"/>
      <c r="AP56" s="1261"/>
      <c r="AQ56" s="1261"/>
      <c r="AR56" s="1261"/>
      <c r="AS56" s="1261"/>
      <c r="AT56" s="1261"/>
      <c r="AU56" s="1261"/>
      <c r="AV56" s="1261"/>
      <c r="AW56" s="1261"/>
      <c r="AX56" s="1261"/>
      <c r="AY56" s="1261"/>
      <c r="AZ56" s="1261"/>
      <c r="BA56" s="1261"/>
      <c r="BB56" s="1265"/>
      <c r="BC56" s="1265"/>
      <c r="BD56" s="1265"/>
      <c r="BE56" s="1265"/>
      <c r="BF56" s="1265"/>
      <c r="BG56" s="1265"/>
      <c r="BH56" s="1265"/>
      <c r="BI56" s="1265"/>
      <c r="BJ56" s="1265"/>
      <c r="BK56" s="1265"/>
      <c r="BL56" s="1265"/>
      <c r="BM56" s="1265"/>
      <c r="BN56" s="1265"/>
      <c r="BO56" s="1265"/>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1244" customFormat="1" x14ac:dyDescent="0.15">
      <c r="B57" s="1268"/>
      <c r="G57" s="1255"/>
      <c r="H57" s="1255"/>
      <c r="I57" s="1269"/>
      <c r="J57" s="1269"/>
      <c r="K57" s="1264"/>
      <c r="L57" s="1264"/>
      <c r="M57" s="1264"/>
      <c r="N57" s="1264"/>
      <c r="AM57" s="1229"/>
      <c r="AN57" s="1261"/>
      <c r="AO57" s="1261"/>
      <c r="AP57" s="1261"/>
      <c r="AQ57" s="1261"/>
      <c r="AR57" s="1261"/>
      <c r="AS57" s="1261"/>
      <c r="AT57" s="1261"/>
      <c r="AU57" s="1261"/>
      <c r="AV57" s="1261"/>
      <c r="AW57" s="1261"/>
      <c r="AX57" s="1261"/>
      <c r="AY57" s="1261"/>
      <c r="AZ57" s="1261"/>
      <c r="BA57" s="1261"/>
      <c r="BB57" s="1265" t="s">
        <v>590</v>
      </c>
      <c r="BC57" s="1265"/>
      <c r="BD57" s="1265"/>
      <c r="BE57" s="1265"/>
      <c r="BF57" s="1265"/>
      <c r="BG57" s="1265"/>
      <c r="BH57" s="1265"/>
      <c r="BI57" s="1265"/>
      <c r="BJ57" s="1265"/>
      <c r="BK57" s="1265"/>
      <c r="BL57" s="1265"/>
      <c r="BM57" s="1265"/>
      <c r="BN57" s="1265"/>
      <c r="BO57" s="1265"/>
      <c r="BP57" s="1266"/>
      <c r="BQ57" s="1267"/>
      <c r="BR57" s="1267"/>
      <c r="BS57" s="1267"/>
      <c r="BT57" s="1267"/>
      <c r="BU57" s="1267"/>
      <c r="BV57" s="1267"/>
      <c r="BW57" s="1267"/>
      <c r="BX57" s="1266"/>
      <c r="BY57" s="1267"/>
      <c r="BZ57" s="1267"/>
      <c r="CA57" s="1267"/>
      <c r="CB57" s="1267"/>
      <c r="CC57" s="1267"/>
      <c r="CD57" s="1267"/>
      <c r="CE57" s="1267"/>
      <c r="CF57" s="1266"/>
      <c r="CG57" s="1267"/>
      <c r="CH57" s="1267"/>
      <c r="CI57" s="1267"/>
      <c r="CJ57" s="1267"/>
      <c r="CK57" s="1267"/>
      <c r="CL57" s="1267"/>
      <c r="CM57" s="1267"/>
      <c r="CN57" s="1267">
        <v>58.6</v>
      </c>
      <c r="CO57" s="1267"/>
      <c r="CP57" s="1267"/>
      <c r="CQ57" s="1267"/>
      <c r="CR57" s="1267"/>
      <c r="CS57" s="1267"/>
      <c r="CT57" s="1267"/>
      <c r="CU57" s="1267"/>
      <c r="CV57" s="1267">
        <v>60.3</v>
      </c>
      <c r="CW57" s="1267"/>
      <c r="CX57" s="1267"/>
      <c r="CY57" s="1267"/>
      <c r="CZ57" s="1267"/>
      <c r="DA57" s="1267"/>
      <c r="DB57" s="1267"/>
      <c r="DC57" s="1267"/>
      <c r="DD57" s="1270"/>
      <c r="DE57" s="1268"/>
    </row>
    <row r="58" spans="1:109" s="1244" customFormat="1" x14ac:dyDescent="0.15">
      <c r="A58" s="1229"/>
      <c r="B58" s="1268"/>
      <c r="G58" s="1255"/>
      <c r="H58" s="1255"/>
      <c r="I58" s="1269"/>
      <c r="J58" s="1269"/>
      <c r="K58" s="1264"/>
      <c r="L58" s="1264"/>
      <c r="M58" s="1264"/>
      <c r="N58" s="1264"/>
      <c r="AM58" s="1229"/>
      <c r="AN58" s="1261"/>
      <c r="AO58" s="1261"/>
      <c r="AP58" s="1261"/>
      <c r="AQ58" s="1261"/>
      <c r="AR58" s="1261"/>
      <c r="AS58" s="1261"/>
      <c r="AT58" s="1261"/>
      <c r="AU58" s="1261"/>
      <c r="AV58" s="1261"/>
      <c r="AW58" s="1261"/>
      <c r="AX58" s="1261"/>
      <c r="AY58" s="1261"/>
      <c r="AZ58" s="1261"/>
      <c r="BA58" s="1261"/>
      <c r="BB58" s="1265"/>
      <c r="BC58" s="1265"/>
      <c r="BD58" s="1265"/>
      <c r="BE58" s="1265"/>
      <c r="BF58" s="1265"/>
      <c r="BG58" s="1265"/>
      <c r="BH58" s="1265"/>
      <c r="BI58" s="1265"/>
      <c r="BJ58" s="1265"/>
      <c r="BK58" s="1265"/>
      <c r="BL58" s="1265"/>
      <c r="BM58" s="1265"/>
      <c r="BN58" s="1265"/>
      <c r="BO58" s="1265"/>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1270"/>
      <c r="DE58" s="1268"/>
    </row>
    <row r="59" spans="1:109" s="1244" customFormat="1" x14ac:dyDescent="0.15">
      <c r="A59" s="1229"/>
      <c r="B59" s="1268"/>
      <c r="K59" s="1271"/>
      <c r="L59" s="1271"/>
      <c r="M59" s="1271"/>
      <c r="N59" s="1271"/>
      <c r="AQ59" s="1271"/>
      <c r="AR59" s="1271"/>
      <c r="AS59" s="1271"/>
      <c r="AT59" s="1271"/>
      <c r="BC59" s="1271"/>
      <c r="BD59" s="1271"/>
      <c r="BE59" s="1271"/>
      <c r="BF59" s="1271"/>
      <c r="BO59" s="1271"/>
      <c r="BP59" s="1271"/>
      <c r="BQ59" s="1271"/>
      <c r="BR59" s="1271"/>
      <c r="CA59" s="1271"/>
      <c r="CB59" s="1271"/>
      <c r="CC59" s="1271"/>
      <c r="CD59" s="1271"/>
      <c r="CM59" s="1271"/>
      <c r="CN59" s="1271"/>
      <c r="CO59" s="1271"/>
      <c r="CP59" s="1271"/>
      <c r="CY59" s="1271"/>
      <c r="CZ59" s="1271"/>
      <c r="DA59" s="1271"/>
      <c r="DB59" s="1271"/>
      <c r="DC59" s="1271"/>
      <c r="DD59" s="1270"/>
      <c r="DE59" s="1268"/>
    </row>
    <row r="60" spans="1:109" s="1244" customFormat="1" x14ac:dyDescent="0.15">
      <c r="A60" s="1229"/>
      <c r="B60" s="1268"/>
      <c r="K60" s="1271"/>
      <c r="L60" s="1271"/>
      <c r="M60" s="1271"/>
      <c r="N60" s="1271"/>
      <c r="AQ60" s="1271"/>
      <c r="AR60" s="1271"/>
      <c r="AS60" s="1271"/>
      <c r="AT60" s="1271"/>
      <c r="BC60" s="1271"/>
      <c r="BD60" s="1271"/>
      <c r="BE60" s="1271"/>
      <c r="BF60" s="1271"/>
      <c r="BO60" s="1271"/>
      <c r="BP60" s="1271"/>
      <c r="BQ60" s="1271"/>
      <c r="BR60" s="1271"/>
      <c r="CA60" s="1271"/>
      <c r="CB60" s="1271"/>
      <c r="CC60" s="1271"/>
      <c r="CD60" s="1271"/>
      <c r="CM60" s="1271"/>
      <c r="CN60" s="1271"/>
      <c r="CO60" s="1271"/>
      <c r="CP60" s="1271"/>
      <c r="CY60" s="1271"/>
      <c r="CZ60" s="1271"/>
      <c r="DA60" s="1271"/>
      <c r="DB60" s="1271"/>
      <c r="DC60" s="1271"/>
      <c r="DD60" s="1270"/>
      <c r="DE60" s="1268"/>
    </row>
    <row r="61" spans="1:109" s="1244" customFormat="1" x14ac:dyDescent="0.15">
      <c r="A61" s="1229"/>
      <c r="B61" s="1272"/>
      <c r="C61" s="1273"/>
      <c r="D61" s="1273"/>
      <c r="E61" s="1273"/>
      <c r="F61" s="1273"/>
      <c r="G61" s="1273"/>
      <c r="H61" s="1273"/>
      <c r="I61" s="1273"/>
      <c r="J61" s="1273"/>
      <c r="K61" s="1273"/>
      <c r="L61" s="1273"/>
      <c r="M61" s="1274"/>
      <c r="N61" s="1274"/>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c r="AK61" s="1273"/>
      <c r="AL61" s="1273"/>
      <c r="AM61" s="1273"/>
      <c r="AN61" s="1273"/>
      <c r="AO61" s="1273"/>
      <c r="AP61" s="1273"/>
      <c r="AQ61" s="1273"/>
      <c r="AR61" s="1273"/>
      <c r="AS61" s="1274"/>
      <c r="AT61" s="1274"/>
      <c r="AU61" s="1273"/>
      <c r="AV61" s="1273"/>
      <c r="AW61" s="1273"/>
      <c r="AX61" s="1273"/>
      <c r="AY61" s="1273"/>
      <c r="AZ61" s="1273"/>
      <c r="BA61" s="1273"/>
      <c r="BB61" s="1273"/>
      <c r="BC61" s="1273"/>
      <c r="BD61" s="1273"/>
      <c r="BE61" s="1274"/>
      <c r="BF61" s="1274"/>
      <c r="BG61" s="1273"/>
      <c r="BH61" s="1273"/>
      <c r="BI61" s="1273"/>
      <c r="BJ61" s="1273"/>
      <c r="BK61" s="1273"/>
      <c r="BL61" s="1273"/>
      <c r="BM61" s="1273"/>
      <c r="BN61" s="1273"/>
      <c r="BO61" s="1273"/>
      <c r="BP61" s="1273"/>
      <c r="BQ61" s="1274"/>
      <c r="BR61" s="1274"/>
      <c r="BS61" s="1273"/>
      <c r="BT61" s="1273"/>
      <c r="BU61" s="1273"/>
      <c r="BV61" s="1273"/>
      <c r="BW61" s="1273"/>
      <c r="BX61" s="1273"/>
      <c r="BY61" s="1273"/>
      <c r="BZ61" s="1273"/>
      <c r="CA61" s="1273"/>
      <c r="CB61" s="1273"/>
      <c r="CC61" s="1274"/>
      <c r="CD61" s="1274"/>
      <c r="CE61" s="1273"/>
      <c r="CF61" s="1273"/>
      <c r="CG61" s="1273"/>
      <c r="CH61" s="1273"/>
      <c r="CI61" s="1273"/>
      <c r="CJ61" s="1273"/>
      <c r="CK61" s="1273"/>
      <c r="CL61" s="1273"/>
      <c r="CM61" s="1273"/>
      <c r="CN61" s="1273"/>
      <c r="CO61" s="1274"/>
      <c r="CP61" s="1274"/>
      <c r="CQ61" s="1273"/>
      <c r="CR61" s="1273"/>
      <c r="CS61" s="1273"/>
      <c r="CT61" s="1273"/>
      <c r="CU61" s="1273"/>
      <c r="CV61" s="1273"/>
      <c r="CW61" s="1273"/>
      <c r="CX61" s="1273"/>
      <c r="CY61" s="1273"/>
      <c r="CZ61" s="1273"/>
      <c r="DA61" s="1274"/>
      <c r="DB61" s="1274"/>
      <c r="DC61" s="1274"/>
      <c r="DD61" s="1275"/>
      <c r="DE61" s="1268"/>
    </row>
    <row r="62" spans="1:109" x14ac:dyDescent="0.15">
      <c r="B62" s="1241"/>
      <c r="C62" s="1241"/>
      <c r="D62" s="1241"/>
      <c r="E62" s="1241"/>
      <c r="F62" s="1241"/>
      <c r="G62" s="1241"/>
      <c r="H62" s="1241"/>
      <c r="I62" s="1241"/>
      <c r="J62" s="1241"/>
      <c r="K62" s="1241"/>
      <c r="L62" s="1241"/>
      <c r="M62" s="1241"/>
      <c r="N62" s="1241"/>
      <c r="O62" s="1241"/>
      <c r="P62" s="1241"/>
      <c r="Q62" s="1241"/>
      <c r="R62" s="1241"/>
      <c r="S62" s="1241"/>
      <c r="T62" s="1241"/>
      <c r="U62" s="1241"/>
      <c r="V62" s="1241"/>
      <c r="W62" s="1241"/>
      <c r="X62" s="1241"/>
      <c r="Y62" s="1241"/>
      <c r="Z62" s="1241"/>
      <c r="AA62" s="1241"/>
      <c r="AB62" s="1241"/>
      <c r="AC62" s="1241"/>
      <c r="AD62" s="1241"/>
      <c r="AE62" s="1241"/>
      <c r="AF62" s="1241"/>
      <c r="AG62" s="1241"/>
      <c r="AH62" s="1241"/>
      <c r="AI62" s="1241"/>
      <c r="AJ62" s="1241"/>
      <c r="AK62" s="1241"/>
      <c r="AL62" s="1241"/>
      <c r="AM62" s="1241"/>
      <c r="AN62" s="1241"/>
      <c r="AO62" s="1241"/>
      <c r="AP62" s="1241"/>
      <c r="AQ62" s="1241"/>
      <c r="AR62" s="1241"/>
      <c r="AS62" s="1241"/>
      <c r="AT62" s="1241"/>
      <c r="AU62" s="1241"/>
      <c r="AV62" s="1241"/>
      <c r="AW62" s="1241"/>
      <c r="AX62" s="1241"/>
      <c r="AY62" s="1241"/>
      <c r="AZ62" s="1241"/>
      <c r="BA62" s="1241"/>
      <c r="BB62" s="1241"/>
      <c r="BC62" s="1241"/>
      <c r="BD62" s="1241"/>
      <c r="BE62" s="1241"/>
      <c r="BF62" s="1241"/>
      <c r="BG62" s="1241"/>
      <c r="BH62" s="1241"/>
      <c r="BI62" s="1241"/>
      <c r="BJ62" s="1241"/>
      <c r="BK62" s="1241"/>
      <c r="BL62" s="1241"/>
      <c r="BM62" s="1241"/>
      <c r="BN62" s="1241"/>
      <c r="BO62" s="1241"/>
      <c r="BP62" s="1241"/>
      <c r="BQ62" s="1241"/>
      <c r="BR62" s="1241"/>
      <c r="BS62" s="1241"/>
      <c r="BT62" s="1241"/>
      <c r="BU62" s="1241"/>
      <c r="BV62" s="1241"/>
      <c r="BW62" s="1241"/>
      <c r="BX62" s="1241"/>
      <c r="BY62" s="1241"/>
      <c r="BZ62" s="1241"/>
      <c r="CA62" s="1241"/>
      <c r="CB62" s="1241"/>
      <c r="CC62" s="1241"/>
      <c r="CD62" s="1241"/>
      <c r="CE62" s="1241"/>
      <c r="CF62" s="1241"/>
      <c r="CG62" s="1241"/>
      <c r="CH62" s="1241"/>
      <c r="CI62" s="1241"/>
      <c r="CJ62" s="1241"/>
      <c r="CK62" s="1241"/>
      <c r="CL62" s="1241"/>
      <c r="CM62" s="1241"/>
      <c r="CN62" s="1241"/>
      <c r="CO62" s="1241"/>
      <c r="CP62" s="1241"/>
      <c r="CQ62" s="1241"/>
      <c r="CR62" s="1241"/>
      <c r="CS62" s="1241"/>
      <c r="CT62" s="1241"/>
      <c r="CU62" s="1241"/>
      <c r="CV62" s="1241"/>
      <c r="CW62" s="1241"/>
      <c r="CX62" s="1241"/>
      <c r="CY62" s="1241"/>
      <c r="CZ62" s="1241"/>
      <c r="DA62" s="1241"/>
      <c r="DB62" s="1241"/>
      <c r="DC62" s="1241"/>
      <c r="DD62" s="1241"/>
      <c r="DE62" s="1229"/>
    </row>
    <row r="63" spans="1:109" ht="17.25" x14ac:dyDescent="0.15">
      <c r="B63" s="1276" t="s">
        <v>592</v>
      </c>
    </row>
    <row r="64" spans="1:109" x14ac:dyDescent="0.15">
      <c r="B64" s="1236"/>
      <c r="G64" s="1243"/>
      <c r="I64" s="1277"/>
      <c r="J64" s="1277"/>
      <c r="K64" s="1277"/>
      <c r="L64" s="1277"/>
      <c r="M64" s="1277"/>
      <c r="N64" s="1278"/>
      <c r="AM64" s="1243"/>
      <c r="AN64" s="1243" t="s">
        <v>585</v>
      </c>
      <c r="AP64" s="1244"/>
      <c r="AQ64" s="1244"/>
      <c r="AR64" s="1244"/>
      <c r="AY64" s="1243"/>
      <c r="BA64" s="1244"/>
      <c r="BB64" s="1244"/>
      <c r="BC64" s="1244"/>
      <c r="BK64" s="1243"/>
      <c r="BM64" s="1244"/>
      <c r="BN64" s="1244"/>
      <c r="BO64" s="1244"/>
      <c r="BW64" s="1243"/>
      <c r="BY64" s="1244"/>
      <c r="BZ64" s="1244"/>
      <c r="CA64" s="1244"/>
      <c r="CI64" s="1243"/>
      <c r="CK64" s="1244"/>
      <c r="CL64" s="1244"/>
      <c r="CM64" s="1244"/>
      <c r="CU64" s="1243"/>
      <c r="CW64" s="1244"/>
      <c r="CX64" s="1244"/>
      <c r="CY64" s="1244"/>
    </row>
    <row r="65" spans="2:107" x14ac:dyDescent="0.15">
      <c r="B65" s="1236"/>
      <c r="AN65" s="1245" t="s">
        <v>593</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1236"/>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1236"/>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1236"/>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1236"/>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1236"/>
      <c r="H70" s="1279"/>
      <c r="I70" s="1279"/>
      <c r="J70" s="1280"/>
      <c r="K70" s="1280"/>
      <c r="L70" s="1281"/>
      <c r="M70" s="1280"/>
      <c r="N70" s="1281"/>
      <c r="AN70" s="1254"/>
      <c r="AO70" s="1254"/>
      <c r="AP70" s="1254"/>
      <c r="AZ70" s="1254"/>
      <c r="BA70" s="1254"/>
      <c r="BB70" s="1254"/>
      <c r="BL70" s="1254"/>
      <c r="BM70" s="1254"/>
      <c r="BN70" s="1254"/>
      <c r="BX70" s="1254"/>
      <c r="BY70" s="1254"/>
      <c r="BZ70" s="1254"/>
      <c r="CJ70" s="1254"/>
      <c r="CK70" s="1254"/>
      <c r="CL70" s="1254"/>
      <c r="CV70" s="1254"/>
      <c r="CW70" s="1254"/>
      <c r="CX70" s="1254"/>
    </row>
    <row r="71" spans="2:107" x14ac:dyDescent="0.15">
      <c r="B71" s="1236"/>
      <c r="G71" s="1282"/>
      <c r="I71" s="1283"/>
      <c r="J71" s="1280"/>
      <c r="K71" s="1280"/>
      <c r="L71" s="1281"/>
      <c r="M71" s="1280"/>
      <c r="N71" s="1281"/>
      <c r="AM71" s="1282"/>
      <c r="AN71" s="1229" t="s">
        <v>587</v>
      </c>
    </row>
    <row r="72" spans="2:107" x14ac:dyDescent="0.15">
      <c r="B72" s="1236"/>
      <c r="G72" s="1255"/>
      <c r="H72" s="1255"/>
      <c r="I72" s="1255"/>
      <c r="J72" s="1255"/>
      <c r="K72" s="1256"/>
      <c r="L72" s="1256"/>
      <c r="M72" s="1257"/>
      <c r="N72" s="1257"/>
      <c r="AN72" s="1258"/>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60"/>
      <c r="BP72" s="1261" t="s">
        <v>549</v>
      </c>
      <c r="BQ72" s="1261"/>
      <c r="BR72" s="1261"/>
      <c r="BS72" s="1261"/>
      <c r="BT72" s="1261"/>
      <c r="BU72" s="1261"/>
      <c r="BV72" s="1261"/>
      <c r="BW72" s="1261"/>
      <c r="BX72" s="1261" t="s">
        <v>550</v>
      </c>
      <c r="BY72" s="1261"/>
      <c r="BZ72" s="1261"/>
      <c r="CA72" s="1261"/>
      <c r="CB72" s="1261"/>
      <c r="CC72" s="1261"/>
      <c r="CD72" s="1261"/>
      <c r="CE72" s="1261"/>
      <c r="CF72" s="1261" t="s">
        <v>551</v>
      </c>
      <c r="CG72" s="1261"/>
      <c r="CH72" s="1261"/>
      <c r="CI72" s="1261"/>
      <c r="CJ72" s="1261"/>
      <c r="CK72" s="1261"/>
      <c r="CL72" s="1261"/>
      <c r="CM72" s="1261"/>
      <c r="CN72" s="1261" t="s">
        <v>552</v>
      </c>
      <c r="CO72" s="1261"/>
      <c r="CP72" s="1261"/>
      <c r="CQ72" s="1261"/>
      <c r="CR72" s="1261"/>
      <c r="CS72" s="1261"/>
      <c r="CT72" s="1261"/>
      <c r="CU72" s="1261"/>
      <c r="CV72" s="1261" t="s">
        <v>553</v>
      </c>
      <c r="CW72" s="1261"/>
      <c r="CX72" s="1261"/>
      <c r="CY72" s="1261"/>
      <c r="CZ72" s="1261"/>
      <c r="DA72" s="1261"/>
      <c r="DB72" s="1261"/>
      <c r="DC72" s="1261"/>
    </row>
    <row r="73" spans="2:107" x14ac:dyDescent="0.15">
      <c r="B73" s="1236"/>
      <c r="G73" s="1262"/>
      <c r="H73" s="1262"/>
      <c r="I73" s="1262"/>
      <c r="J73" s="1262"/>
      <c r="K73" s="1284"/>
      <c r="L73" s="1284"/>
      <c r="M73" s="1284"/>
      <c r="N73" s="1284"/>
      <c r="AM73" s="1254"/>
      <c r="AN73" s="1265" t="s">
        <v>588</v>
      </c>
      <c r="AO73" s="1265"/>
      <c r="AP73" s="1265"/>
      <c r="AQ73" s="1265"/>
      <c r="AR73" s="1265"/>
      <c r="AS73" s="1265"/>
      <c r="AT73" s="1265"/>
      <c r="AU73" s="1265"/>
      <c r="AV73" s="1265"/>
      <c r="AW73" s="1265"/>
      <c r="AX73" s="1265"/>
      <c r="AY73" s="1265"/>
      <c r="AZ73" s="1265"/>
      <c r="BA73" s="1265"/>
      <c r="BB73" s="1265" t="s">
        <v>589</v>
      </c>
      <c r="BC73" s="1265"/>
      <c r="BD73" s="1265"/>
      <c r="BE73" s="1265"/>
      <c r="BF73" s="1265"/>
      <c r="BG73" s="1265"/>
      <c r="BH73" s="1265"/>
      <c r="BI73" s="1265"/>
      <c r="BJ73" s="1265"/>
      <c r="BK73" s="1265"/>
      <c r="BL73" s="1265"/>
      <c r="BM73" s="1265"/>
      <c r="BN73" s="1265"/>
      <c r="BO73" s="1265"/>
      <c r="BP73" s="1267">
        <v>23.4</v>
      </c>
      <c r="BQ73" s="1267"/>
      <c r="BR73" s="1267"/>
      <c r="BS73" s="1267"/>
      <c r="BT73" s="1267"/>
      <c r="BU73" s="1267"/>
      <c r="BV73" s="1267"/>
      <c r="BW73" s="1267"/>
      <c r="BX73" s="1267">
        <v>29.4</v>
      </c>
      <c r="BY73" s="1267"/>
      <c r="BZ73" s="1267"/>
      <c r="CA73" s="1267"/>
      <c r="CB73" s="1267"/>
      <c r="CC73" s="1267"/>
      <c r="CD73" s="1267"/>
      <c r="CE73" s="1267"/>
      <c r="CF73" s="1267">
        <v>23</v>
      </c>
      <c r="CG73" s="1267"/>
      <c r="CH73" s="1267"/>
      <c r="CI73" s="1267"/>
      <c r="CJ73" s="1267"/>
      <c r="CK73" s="1267"/>
      <c r="CL73" s="1267"/>
      <c r="CM73" s="1267"/>
      <c r="CN73" s="1267">
        <v>32.4</v>
      </c>
      <c r="CO73" s="1267"/>
      <c r="CP73" s="1267"/>
      <c r="CQ73" s="1267"/>
      <c r="CR73" s="1267"/>
      <c r="CS73" s="1267"/>
      <c r="CT73" s="1267"/>
      <c r="CU73" s="1267"/>
      <c r="CV73" s="1267">
        <v>44.9</v>
      </c>
      <c r="CW73" s="1267"/>
      <c r="CX73" s="1267"/>
      <c r="CY73" s="1267"/>
      <c r="CZ73" s="1267"/>
      <c r="DA73" s="1267"/>
      <c r="DB73" s="1267"/>
      <c r="DC73" s="1267"/>
    </row>
    <row r="74" spans="2:107" x14ac:dyDescent="0.15">
      <c r="B74" s="1236"/>
      <c r="G74" s="1262"/>
      <c r="H74" s="1262"/>
      <c r="I74" s="1262"/>
      <c r="J74" s="1262"/>
      <c r="K74" s="1284"/>
      <c r="L74" s="1284"/>
      <c r="M74" s="1284"/>
      <c r="N74" s="1284"/>
      <c r="AM74" s="1254"/>
      <c r="AN74" s="1265"/>
      <c r="AO74" s="1265"/>
      <c r="AP74" s="1265"/>
      <c r="AQ74" s="1265"/>
      <c r="AR74" s="1265"/>
      <c r="AS74" s="1265"/>
      <c r="AT74" s="1265"/>
      <c r="AU74" s="1265"/>
      <c r="AV74" s="1265"/>
      <c r="AW74" s="1265"/>
      <c r="AX74" s="1265"/>
      <c r="AY74" s="1265"/>
      <c r="AZ74" s="1265"/>
      <c r="BA74" s="1265"/>
      <c r="BB74" s="1265"/>
      <c r="BC74" s="1265"/>
      <c r="BD74" s="1265"/>
      <c r="BE74" s="1265"/>
      <c r="BF74" s="1265"/>
      <c r="BG74" s="1265"/>
      <c r="BH74" s="1265"/>
      <c r="BI74" s="1265"/>
      <c r="BJ74" s="1265"/>
      <c r="BK74" s="1265"/>
      <c r="BL74" s="1265"/>
      <c r="BM74" s="1265"/>
      <c r="BN74" s="1265"/>
      <c r="BO74" s="1265"/>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36"/>
      <c r="G75" s="1262"/>
      <c r="H75" s="1262"/>
      <c r="I75" s="1255"/>
      <c r="J75" s="1255"/>
      <c r="K75" s="1264"/>
      <c r="L75" s="1264"/>
      <c r="M75" s="1264"/>
      <c r="N75" s="1264"/>
      <c r="AM75" s="1254"/>
      <c r="AN75" s="1265"/>
      <c r="AO75" s="1265"/>
      <c r="AP75" s="1265"/>
      <c r="AQ75" s="1265"/>
      <c r="AR75" s="1265"/>
      <c r="AS75" s="1265"/>
      <c r="AT75" s="1265"/>
      <c r="AU75" s="1265"/>
      <c r="AV75" s="1265"/>
      <c r="AW75" s="1265"/>
      <c r="AX75" s="1265"/>
      <c r="AY75" s="1265"/>
      <c r="AZ75" s="1265"/>
      <c r="BA75" s="1265"/>
      <c r="BB75" s="1265" t="s">
        <v>594</v>
      </c>
      <c r="BC75" s="1265"/>
      <c r="BD75" s="1265"/>
      <c r="BE75" s="1265"/>
      <c r="BF75" s="1265"/>
      <c r="BG75" s="1265"/>
      <c r="BH75" s="1265"/>
      <c r="BI75" s="1265"/>
      <c r="BJ75" s="1265"/>
      <c r="BK75" s="1265"/>
      <c r="BL75" s="1265"/>
      <c r="BM75" s="1265"/>
      <c r="BN75" s="1265"/>
      <c r="BO75" s="1265"/>
      <c r="BP75" s="1267">
        <v>10.4</v>
      </c>
      <c r="BQ75" s="1267"/>
      <c r="BR75" s="1267"/>
      <c r="BS75" s="1267"/>
      <c r="BT75" s="1267"/>
      <c r="BU75" s="1267"/>
      <c r="BV75" s="1267"/>
      <c r="BW75" s="1267"/>
      <c r="BX75" s="1267">
        <v>9.6</v>
      </c>
      <c r="BY75" s="1267"/>
      <c r="BZ75" s="1267"/>
      <c r="CA75" s="1267"/>
      <c r="CB75" s="1267"/>
      <c r="CC75" s="1267"/>
      <c r="CD75" s="1267"/>
      <c r="CE75" s="1267"/>
      <c r="CF75" s="1267">
        <v>8.6999999999999993</v>
      </c>
      <c r="CG75" s="1267"/>
      <c r="CH75" s="1267"/>
      <c r="CI75" s="1267"/>
      <c r="CJ75" s="1267"/>
      <c r="CK75" s="1267"/>
      <c r="CL75" s="1267"/>
      <c r="CM75" s="1267"/>
      <c r="CN75" s="1267">
        <v>8.4</v>
      </c>
      <c r="CO75" s="1267"/>
      <c r="CP75" s="1267"/>
      <c r="CQ75" s="1267"/>
      <c r="CR75" s="1267"/>
      <c r="CS75" s="1267"/>
      <c r="CT75" s="1267"/>
      <c r="CU75" s="1267"/>
      <c r="CV75" s="1267">
        <v>8.5</v>
      </c>
      <c r="CW75" s="1267"/>
      <c r="CX75" s="1267"/>
      <c r="CY75" s="1267"/>
      <c r="CZ75" s="1267"/>
      <c r="DA75" s="1267"/>
      <c r="DB75" s="1267"/>
      <c r="DC75" s="1267"/>
    </row>
    <row r="76" spans="2:107" x14ac:dyDescent="0.15">
      <c r="B76" s="1236"/>
      <c r="G76" s="1262"/>
      <c r="H76" s="1262"/>
      <c r="I76" s="1255"/>
      <c r="J76" s="1255"/>
      <c r="K76" s="1264"/>
      <c r="L76" s="1264"/>
      <c r="M76" s="1264"/>
      <c r="N76" s="1264"/>
      <c r="AM76" s="1254"/>
      <c r="AN76" s="1265"/>
      <c r="AO76" s="1265"/>
      <c r="AP76" s="1265"/>
      <c r="AQ76" s="1265"/>
      <c r="AR76" s="1265"/>
      <c r="AS76" s="1265"/>
      <c r="AT76" s="1265"/>
      <c r="AU76" s="1265"/>
      <c r="AV76" s="1265"/>
      <c r="AW76" s="1265"/>
      <c r="AX76" s="1265"/>
      <c r="AY76" s="1265"/>
      <c r="AZ76" s="1265"/>
      <c r="BA76" s="1265"/>
      <c r="BB76" s="1265"/>
      <c r="BC76" s="1265"/>
      <c r="BD76" s="1265"/>
      <c r="BE76" s="1265"/>
      <c r="BF76" s="1265"/>
      <c r="BG76" s="1265"/>
      <c r="BH76" s="1265"/>
      <c r="BI76" s="1265"/>
      <c r="BJ76" s="1265"/>
      <c r="BK76" s="1265"/>
      <c r="BL76" s="1265"/>
      <c r="BM76" s="1265"/>
      <c r="BN76" s="1265"/>
      <c r="BO76" s="1265"/>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36"/>
      <c r="G77" s="1255"/>
      <c r="H77" s="1255"/>
      <c r="I77" s="1255"/>
      <c r="J77" s="1255"/>
      <c r="K77" s="1284"/>
      <c r="L77" s="1284"/>
      <c r="M77" s="1284"/>
      <c r="N77" s="1284"/>
      <c r="AN77" s="1261" t="s">
        <v>591</v>
      </c>
      <c r="AO77" s="1261"/>
      <c r="AP77" s="1261"/>
      <c r="AQ77" s="1261"/>
      <c r="AR77" s="1261"/>
      <c r="AS77" s="1261"/>
      <c r="AT77" s="1261"/>
      <c r="AU77" s="1261"/>
      <c r="AV77" s="1261"/>
      <c r="AW77" s="1261"/>
      <c r="AX77" s="1261"/>
      <c r="AY77" s="1261"/>
      <c r="AZ77" s="1261"/>
      <c r="BA77" s="1261"/>
      <c r="BB77" s="1265" t="s">
        <v>589</v>
      </c>
      <c r="BC77" s="1265"/>
      <c r="BD77" s="1265"/>
      <c r="BE77" s="1265"/>
      <c r="BF77" s="1265"/>
      <c r="BG77" s="1265"/>
      <c r="BH77" s="1265"/>
      <c r="BI77" s="1265"/>
      <c r="BJ77" s="1265"/>
      <c r="BK77" s="1265"/>
      <c r="BL77" s="1265"/>
      <c r="BM77" s="1265"/>
      <c r="BN77" s="1265"/>
      <c r="BO77" s="1265"/>
      <c r="BP77" s="1267">
        <v>0</v>
      </c>
      <c r="BQ77" s="1267"/>
      <c r="BR77" s="1267"/>
      <c r="BS77" s="1267"/>
      <c r="BT77" s="1267"/>
      <c r="BU77" s="1267"/>
      <c r="BV77" s="1267"/>
      <c r="BW77" s="1267"/>
      <c r="BX77" s="1267">
        <v>0</v>
      </c>
      <c r="BY77" s="1267"/>
      <c r="BZ77" s="1267"/>
      <c r="CA77" s="1267"/>
      <c r="CB77" s="1267"/>
      <c r="CC77" s="1267"/>
      <c r="CD77" s="1267"/>
      <c r="CE77" s="1267"/>
      <c r="CF77" s="1267">
        <v>0</v>
      </c>
      <c r="CG77" s="1267"/>
      <c r="CH77" s="1267"/>
      <c r="CI77" s="1267"/>
      <c r="CJ77" s="1267"/>
      <c r="CK77" s="1267"/>
      <c r="CL77" s="1267"/>
      <c r="CM77" s="1267"/>
      <c r="CN77" s="1267">
        <v>0</v>
      </c>
      <c r="CO77" s="1267"/>
      <c r="CP77" s="1267"/>
      <c r="CQ77" s="1267"/>
      <c r="CR77" s="1267"/>
      <c r="CS77" s="1267"/>
      <c r="CT77" s="1267"/>
      <c r="CU77" s="1267"/>
      <c r="CV77" s="1267">
        <v>0</v>
      </c>
      <c r="CW77" s="1267"/>
      <c r="CX77" s="1267"/>
      <c r="CY77" s="1267"/>
      <c r="CZ77" s="1267"/>
      <c r="DA77" s="1267"/>
      <c r="DB77" s="1267"/>
      <c r="DC77" s="1267"/>
    </row>
    <row r="78" spans="2:107" x14ac:dyDescent="0.15">
      <c r="B78" s="1236"/>
      <c r="G78" s="1255"/>
      <c r="H78" s="1255"/>
      <c r="I78" s="1255"/>
      <c r="J78" s="1255"/>
      <c r="K78" s="1284"/>
      <c r="L78" s="1284"/>
      <c r="M78" s="1284"/>
      <c r="N78" s="1284"/>
      <c r="AN78" s="1261"/>
      <c r="AO78" s="1261"/>
      <c r="AP78" s="1261"/>
      <c r="AQ78" s="1261"/>
      <c r="AR78" s="1261"/>
      <c r="AS78" s="1261"/>
      <c r="AT78" s="1261"/>
      <c r="AU78" s="1261"/>
      <c r="AV78" s="1261"/>
      <c r="AW78" s="1261"/>
      <c r="AX78" s="1261"/>
      <c r="AY78" s="1261"/>
      <c r="AZ78" s="1261"/>
      <c r="BA78" s="1261"/>
      <c r="BB78" s="1265"/>
      <c r="BC78" s="1265"/>
      <c r="BD78" s="1265"/>
      <c r="BE78" s="1265"/>
      <c r="BF78" s="1265"/>
      <c r="BG78" s="1265"/>
      <c r="BH78" s="1265"/>
      <c r="BI78" s="1265"/>
      <c r="BJ78" s="1265"/>
      <c r="BK78" s="1265"/>
      <c r="BL78" s="1265"/>
      <c r="BM78" s="1265"/>
      <c r="BN78" s="1265"/>
      <c r="BO78" s="1265"/>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36"/>
      <c r="G79" s="1255"/>
      <c r="H79" s="1255"/>
      <c r="I79" s="1269"/>
      <c r="J79" s="1269"/>
      <c r="K79" s="1285"/>
      <c r="L79" s="1285"/>
      <c r="M79" s="1285"/>
      <c r="N79" s="1285"/>
      <c r="AN79" s="1261"/>
      <c r="AO79" s="1261"/>
      <c r="AP79" s="1261"/>
      <c r="AQ79" s="1261"/>
      <c r="AR79" s="1261"/>
      <c r="AS79" s="1261"/>
      <c r="AT79" s="1261"/>
      <c r="AU79" s="1261"/>
      <c r="AV79" s="1261"/>
      <c r="AW79" s="1261"/>
      <c r="AX79" s="1261"/>
      <c r="AY79" s="1261"/>
      <c r="AZ79" s="1261"/>
      <c r="BA79" s="1261"/>
      <c r="BB79" s="1265" t="s">
        <v>594</v>
      </c>
      <c r="BC79" s="1265"/>
      <c r="BD79" s="1265"/>
      <c r="BE79" s="1265"/>
      <c r="BF79" s="1265"/>
      <c r="BG79" s="1265"/>
      <c r="BH79" s="1265"/>
      <c r="BI79" s="1265"/>
      <c r="BJ79" s="1265"/>
      <c r="BK79" s="1265"/>
      <c r="BL79" s="1265"/>
      <c r="BM79" s="1265"/>
      <c r="BN79" s="1265"/>
      <c r="BO79" s="1265"/>
      <c r="BP79" s="1267">
        <v>9.8000000000000007</v>
      </c>
      <c r="BQ79" s="1267"/>
      <c r="BR79" s="1267"/>
      <c r="BS79" s="1267"/>
      <c r="BT79" s="1267"/>
      <c r="BU79" s="1267"/>
      <c r="BV79" s="1267"/>
      <c r="BW79" s="1267"/>
      <c r="BX79" s="1267">
        <v>9.1</v>
      </c>
      <c r="BY79" s="1267"/>
      <c r="BZ79" s="1267"/>
      <c r="CA79" s="1267"/>
      <c r="CB79" s="1267"/>
      <c r="CC79" s="1267"/>
      <c r="CD79" s="1267"/>
      <c r="CE79" s="1267"/>
      <c r="CF79" s="1267">
        <v>8.6</v>
      </c>
      <c r="CG79" s="1267"/>
      <c r="CH79" s="1267"/>
      <c r="CI79" s="1267"/>
      <c r="CJ79" s="1267"/>
      <c r="CK79" s="1267"/>
      <c r="CL79" s="1267"/>
      <c r="CM79" s="1267"/>
      <c r="CN79" s="1267">
        <v>7.3</v>
      </c>
      <c r="CO79" s="1267"/>
      <c r="CP79" s="1267"/>
      <c r="CQ79" s="1267"/>
      <c r="CR79" s="1267"/>
      <c r="CS79" s="1267"/>
      <c r="CT79" s="1267"/>
      <c r="CU79" s="1267"/>
      <c r="CV79" s="1267">
        <v>7.2</v>
      </c>
      <c r="CW79" s="1267"/>
      <c r="CX79" s="1267"/>
      <c r="CY79" s="1267"/>
      <c r="CZ79" s="1267"/>
      <c r="DA79" s="1267"/>
      <c r="DB79" s="1267"/>
      <c r="DC79" s="1267"/>
    </row>
    <row r="80" spans="2:107" x14ac:dyDescent="0.15">
      <c r="B80" s="1236"/>
      <c r="G80" s="1255"/>
      <c r="H80" s="1255"/>
      <c r="I80" s="1269"/>
      <c r="J80" s="1269"/>
      <c r="K80" s="1285"/>
      <c r="L80" s="1285"/>
      <c r="M80" s="1285"/>
      <c r="N80" s="1285"/>
      <c r="AN80" s="1261"/>
      <c r="AO80" s="1261"/>
      <c r="AP80" s="1261"/>
      <c r="AQ80" s="1261"/>
      <c r="AR80" s="1261"/>
      <c r="AS80" s="1261"/>
      <c r="AT80" s="1261"/>
      <c r="AU80" s="1261"/>
      <c r="AV80" s="1261"/>
      <c r="AW80" s="1261"/>
      <c r="AX80" s="1261"/>
      <c r="AY80" s="1261"/>
      <c r="AZ80" s="1261"/>
      <c r="BA80" s="1261"/>
      <c r="BB80" s="1265"/>
      <c r="BC80" s="1265"/>
      <c r="BD80" s="1265"/>
      <c r="BE80" s="1265"/>
      <c r="BF80" s="1265"/>
      <c r="BG80" s="1265"/>
      <c r="BH80" s="1265"/>
      <c r="BI80" s="1265"/>
      <c r="BJ80" s="1265"/>
      <c r="BK80" s="1265"/>
      <c r="BL80" s="1265"/>
      <c r="BM80" s="1265"/>
      <c r="BN80" s="1265"/>
      <c r="BO80" s="1265"/>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36"/>
    </row>
    <row r="82" spans="2:109" ht="17.25" x14ac:dyDescent="0.15">
      <c r="B82" s="1236"/>
      <c r="K82" s="1286"/>
      <c r="L82" s="1286"/>
      <c r="M82" s="1286"/>
      <c r="N82" s="1286"/>
      <c r="AQ82" s="1286"/>
      <c r="AR82" s="1286"/>
      <c r="AS82" s="1286"/>
      <c r="AT82" s="1286"/>
      <c r="BC82" s="1286"/>
      <c r="BD82" s="1286"/>
      <c r="BE82" s="1286"/>
      <c r="BF82" s="1286"/>
      <c r="BO82" s="1286"/>
      <c r="BP82" s="1286"/>
      <c r="BQ82" s="1286"/>
      <c r="BR82" s="1286"/>
      <c r="CA82" s="1286"/>
      <c r="CB82" s="1286"/>
      <c r="CC82" s="1286"/>
      <c r="CD82" s="1286"/>
      <c r="CM82" s="1286"/>
      <c r="CN82" s="1286"/>
      <c r="CO82" s="1286"/>
      <c r="CP82" s="1286"/>
      <c r="CY82" s="1286"/>
      <c r="CZ82" s="1286"/>
      <c r="DA82" s="1286"/>
      <c r="DB82" s="1286"/>
      <c r="DC82" s="1286"/>
    </row>
    <row r="83" spans="2:109" x14ac:dyDescent="0.15">
      <c r="B83" s="1238"/>
      <c r="C83" s="1239"/>
      <c r="D83" s="1239"/>
      <c r="E83" s="1239"/>
      <c r="F83" s="1239"/>
      <c r="G83" s="1239"/>
      <c r="H83" s="1239"/>
      <c r="I83" s="1239"/>
      <c r="J83" s="1239"/>
      <c r="K83" s="1239"/>
      <c r="L83" s="1239"/>
      <c r="M83" s="1239"/>
      <c r="N83" s="1239"/>
      <c r="O83" s="1239"/>
      <c r="P83" s="1239"/>
      <c r="Q83" s="1239"/>
      <c r="R83" s="1239"/>
      <c r="S83" s="1239"/>
      <c r="T83" s="1239"/>
      <c r="U83" s="1239"/>
      <c r="V83" s="1239"/>
      <c r="W83" s="1239"/>
      <c r="X83" s="1239"/>
      <c r="Y83" s="1239"/>
      <c r="Z83" s="1239"/>
      <c r="AA83" s="1239"/>
      <c r="AB83" s="1239"/>
      <c r="AC83" s="1239"/>
      <c r="AD83" s="1239"/>
      <c r="AE83" s="1239"/>
      <c r="AF83" s="1239"/>
      <c r="AG83" s="1239"/>
      <c r="AH83" s="1239"/>
      <c r="AI83" s="1239"/>
      <c r="AJ83" s="1239"/>
      <c r="AK83" s="1239"/>
      <c r="AL83" s="1239"/>
      <c r="AM83" s="1239"/>
      <c r="AN83" s="1239"/>
      <c r="AO83" s="1239"/>
      <c r="AP83" s="1239"/>
      <c r="AQ83" s="1239"/>
      <c r="AR83" s="1239"/>
      <c r="AS83" s="1239"/>
      <c r="AT83" s="1239"/>
      <c r="AU83" s="1239"/>
      <c r="AV83" s="1239"/>
      <c r="AW83" s="1239"/>
      <c r="AX83" s="1239"/>
      <c r="AY83" s="1239"/>
      <c r="AZ83" s="1239"/>
      <c r="BA83" s="1239"/>
      <c r="BB83" s="1239"/>
      <c r="BC83" s="1239"/>
      <c r="BD83" s="1239"/>
      <c r="BE83" s="1239"/>
      <c r="BF83" s="1239"/>
      <c r="BG83" s="1239"/>
      <c r="BH83" s="1239"/>
      <c r="BI83" s="1239"/>
      <c r="BJ83" s="1239"/>
      <c r="BK83" s="1239"/>
      <c r="BL83" s="1239"/>
      <c r="BM83" s="1239"/>
      <c r="BN83" s="1239"/>
      <c r="BO83" s="1239"/>
      <c r="BP83" s="1239"/>
      <c r="BQ83" s="1239"/>
      <c r="BR83" s="1239"/>
      <c r="BS83" s="1239"/>
      <c r="BT83" s="1239"/>
      <c r="BU83" s="1239"/>
      <c r="BV83" s="1239"/>
      <c r="BW83" s="1239"/>
      <c r="BX83" s="1239"/>
      <c r="BY83" s="1239"/>
      <c r="BZ83" s="1239"/>
      <c r="CA83" s="1239"/>
      <c r="CB83" s="1239"/>
      <c r="CC83" s="1239"/>
      <c r="CD83" s="1239"/>
      <c r="CE83" s="1239"/>
      <c r="CF83" s="1239"/>
      <c r="CG83" s="1239"/>
      <c r="CH83" s="1239"/>
      <c r="CI83" s="1239"/>
      <c r="CJ83" s="1239"/>
      <c r="CK83" s="1239"/>
      <c r="CL83" s="1239"/>
      <c r="CM83" s="1239"/>
      <c r="CN83" s="1239"/>
      <c r="CO83" s="1239"/>
      <c r="CP83" s="1239"/>
      <c r="CQ83" s="1239"/>
      <c r="CR83" s="1239"/>
      <c r="CS83" s="1239"/>
      <c r="CT83" s="1239"/>
      <c r="CU83" s="1239"/>
      <c r="CV83" s="1239"/>
      <c r="CW83" s="1239"/>
      <c r="CX83" s="1239"/>
      <c r="CY83" s="1239"/>
      <c r="CZ83" s="1239"/>
      <c r="DA83" s="1239"/>
      <c r="DB83" s="1239"/>
      <c r="DC83" s="1239"/>
      <c r="DD83" s="1240"/>
    </row>
    <row r="84" spans="2:109" x14ac:dyDescent="0.15">
      <c r="DD84" s="1229"/>
      <c r="DE84" s="1229"/>
    </row>
    <row r="85" spans="2:109" x14ac:dyDescent="0.15">
      <c r="DD85" s="1229"/>
      <c r="DE85" s="1229"/>
    </row>
    <row r="86" spans="2:109" hidden="1" x14ac:dyDescent="0.15">
      <c r="DD86" s="1229"/>
      <c r="DE86" s="1229"/>
    </row>
    <row r="87" spans="2:109" hidden="1" x14ac:dyDescent="0.15">
      <c r="K87" s="1287"/>
      <c r="AQ87" s="1287"/>
      <c r="BC87" s="1287"/>
      <c r="BO87" s="1287"/>
      <c r="CA87" s="1287"/>
      <c r="CM87" s="1287"/>
      <c r="CY87" s="1287"/>
      <c r="DD87" s="1229"/>
      <c r="DE87" s="1229"/>
    </row>
    <row r="88" spans="2:109" hidden="1" x14ac:dyDescent="0.15">
      <c r="DD88" s="1229"/>
      <c r="DE88" s="1229"/>
    </row>
    <row r="89" spans="2:109" hidden="1" x14ac:dyDescent="0.15">
      <c r="DD89" s="1229"/>
      <c r="DE89" s="1229"/>
    </row>
    <row r="90" spans="2:109" hidden="1" x14ac:dyDescent="0.15">
      <c r="DD90" s="1229"/>
      <c r="DE90" s="1229"/>
    </row>
    <row r="91" spans="2:109" hidden="1" x14ac:dyDescent="0.15">
      <c r="DD91" s="1229"/>
      <c r="DE91" s="1229"/>
    </row>
    <row r="92" spans="2:109" ht="13.5" hidden="1" customHeight="1" x14ac:dyDescent="0.15">
      <c r="DD92" s="1229"/>
      <c r="DE92" s="1229"/>
    </row>
    <row r="93" spans="2:109" ht="13.5" hidden="1" customHeight="1" x14ac:dyDescent="0.15">
      <c r="DD93" s="1229"/>
      <c r="DE93" s="1229"/>
    </row>
    <row r="94" spans="2:109" ht="13.5" hidden="1" customHeight="1" x14ac:dyDescent="0.15">
      <c r="DD94" s="1229"/>
      <c r="DE94" s="1229"/>
    </row>
    <row r="95" spans="2:109" ht="13.5" hidden="1" customHeight="1" x14ac:dyDescent="0.15">
      <c r="DD95" s="1229"/>
      <c r="DE95" s="1229"/>
    </row>
    <row r="96" spans="2:109" ht="13.5" hidden="1" customHeight="1" x14ac:dyDescent="0.15">
      <c r="DD96" s="1229"/>
      <c r="DE96" s="1229"/>
    </row>
    <row r="97" spans="108:109" ht="13.5" hidden="1" customHeight="1" x14ac:dyDescent="0.15">
      <c r="DD97" s="1229"/>
      <c r="DE97" s="1229"/>
    </row>
    <row r="98" spans="108:109" ht="13.5" hidden="1" customHeight="1" x14ac:dyDescent="0.15">
      <c r="DD98" s="1229"/>
      <c r="DE98" s="1229"/>
    </row>
    <row r="99" spans="108:109" ht="13.5" hidden="1" customHeight="1" x14ac:dyDescent="0.15">
      <c r="DD99" s="1229"/>
      <c r="DE99" s="1229"/>
    </row>
    <row r="100" spans="108:109" ht="13.5" hidden="1" customHeight="1" x14ac:dyDescent="0.15">
      <c r="DD100" s="1229"/>
      <c r="DE100" s="1229"/>
    </row>
    <row r="101" spans="108:109" ht="13.5" hidden="1" customHeight="1" x14ac:dyDescent="0.15">
      <c r="DD101" s="1229"/>
      <c r="DE101" s="1229"/>
    </row>
    <row r="102" spans="108:109" ht="13.5" hidden="1" customHeight="1" x14ac:dyDescent="0.15">
      <c r="DD102" s="1229"/>
      <c r="DE102" s="1229"/>
    </row>
    <row r="103" spans="108:109" ht="13.5" hidden="1" customHeight="1" x14ac:dyDescent="0.15">
      <c r="DD103" s="1229"/>
      <c r="DE103" s="1229"/>
    </row>
    <row r="104" spans="108:109" ht="13.5" hidden="1" customHeight="1" x14ac:dyDescent="0.15">
      <c r="DD104" s="1229"/>
      <c r="DE104" s="1229"/>
    </row>
    <row r="105" spans="108:109" ht="13.5" hidden="1" customHeight="1" x14ac:dyDescent="0.15">
      <c r="DD105" s="1229"/>
      <c r="DE105" s="1229"/>
    </row>
    <row r="106" spans="108:109" ht="13.5" hidden="1" customHeight="1" x14ac:dyDescent="0.15">
      <c r="DD106" s="1229"/>
      <c r="DE106" s="1229"/>
    </row>
    <row r="107" spans="108:109" ht="13.5" hidden="1" customHeight="1" x14ac:dyDescent="0.15">
      <c r="DD107" s="1229"/>
      <c r="DE107" s="1229"/>
    </row>
    <row r="108" spans="108:109" ht="13.5" hidden="1" customHeight="1" x14ac:dyDescent="0.15">
      <c r="DD108" s="1229"/>
      <c r="DE108" s="1229"/>
    </row>
    <row r="109" spans="108:109" ht="13.5" hidden="1" customHeight="1" x14ac:dyDescent="0.15">
      <c r="DD109" s="1229"/>
      <c r="DE109" s="1229"/>
    </row>
    <row r="110" spans="108:109" ht="13.5" hidden="1" customHeight="1" x14ac:dyDescent="0.15">
      <c r="DD110" s="1229"/>
      <c r="DE110" s="1229"/>
    </row>
    <row r="111" spans="108:109" ht="13.5" hidden="1" customHeight="1" x14ac:dyDescent="0.15">
      <c r="DD111" s="1229"/>
      <c r="DE111" s="1229"/>
    </row>
    <row r="112" spans="108:109" ht="13.5" hidden="1" customHeight="1" x14ac:dyDescent="0.15">
      <c r="DD112" s="1229"/>
      <c r="DE112" s="1229"/>
    </row>
    <row r="113" spans="108:109" ht="13.5" hidden="1" customHeight="1" x14ac:dyDescent="0.15">
      <c r="DD113" s="1229"/>
      <c r="DE113" s="1229"/>
    </row>
    <row r="114" spans="108:109" ht="13.5" hidden="1" customHeight="1" x14ac:dyDescent="0.15">
      <c r="DD114" s="1229"/>
      <c r="DE114" s="1229"/>
    </row>
    <row r="115" spans="108:109" ht="13.5" hidden="1" customHeight="1" x14ac:dyDescent="0.15">
      <c r="DD115" s="1229"/>
      <c r="DE115" s="1229"/>
    </row>
    <row r="116" spans="108:109" ht="13.5" hidden="1" customHeight="1" x14ac:dyDescent="0.15">
      <c r="DD116" s="1229"/>
      <c r="DE116" s="1229"/>
    </row>
    <row r="117" spans="108:109" ht="13.5" hidden="1" customHeight="1" x14ac:dyDescent="0.15">
      <c r="DD117" s="1229"/>
      <c r="DE117" s="1229"/>
    </row>
    <row r="118" spans="108:109" ht="13.5" hidden="1" customHeight="1" x14ac:dyDescent="0.15">
      <c r="DD118" s="1229"/>
      <c r="DE118" s="1229"/>
    </row>
    <row r="119" spans="108:109" ht="13.5" hidden="1" customHeight="1" x14ac:dyDescent="0.15">
      <c r="DD119" s="1229"/>
      <c r="DE119" s="1229"/>
    </row>
    <row r="120" spans="108:109" ht="13.5" hidden="1" customHeight="1" x14ac:dyDescent="0.15">
      <c r="DD120" s="1229"/>
      <c r="DE120" s="1229"/>
    </row>
    <row r="121" spans="108:109" ht="13.5" hidden="1" customHeight="1" x14ac:dyDescent="0.15">
      <c r="DD121" s="1229"/>
      <c r="DE121" s="1229"/>
    </row>
    <row r="122" spans="108:109" ht="13.5" hidden="1" customHeight="1" x14ac:dyDescent="0.15">
      <c r="DD122" s="1229"/>
      <c r="DE122" s="1229"/>
    </row>
    <row r="123" spans="108:109" ht="13.5" hidden="1" customHeight="1" x14ac:dyDescent="0.15">
      <c r="DD123" s="1229"/>
      <c r="DE123" s="1229"/>
    </row>
    <row r="124" spans="108:109" ht="13.5" hidden="1" customHeight="1" x14ac:dyDescent="0.15">
      <c r="DD124" s="1229"/>
      <c r="DE124" s="1229"/>
    </row>
    <row r="125" spans="108:109" ht="13.5" hidden="1" customHeight="1" x14ac:dyDescent="0.15">
      <c r="DD125" s="1229"/>
      <c r="DE125" s="1229"/>
    </row>
    <row r="126" spans="108:109" ht="13.5" hidden="1" customHeight="1" x14ac:dyDescent="0.15">
      <c r="DD126" s="1229"/>
      <c r="DE126" s="1229"/>
    </row>
    <row r="127" spans="108:109" ht="13.5" hidden="1" customHeight="1" x14ac:dyDescent="0.15">
      <c r="DD127" s="1229"/>
      <c r="DE127" s="1229"/>
    </row>
    <row r="128" spans="108:109" ht="13.5" hidden="1" customHeight="1" x14ac:dyDescent="0.15">
      <c r="DD128" s="1229"/>
      <c r="DE128" s="1229"/>
    </row>
    <row r="129" spans="108:109" ht="13.5" hidden="1" customHeight="1" x14ac:dyDescent="0.15">
      <c r="DD129" s="1229"/>
      <c r="DE129" s="1229"/>
    </row>
    <row r="130" spans="108:109" ht="13.5" hidden="1" customHeight="1" x14ac:dyDescent="0.15">
      <c r="DD130" s="1229"/>
      <c r="DE130" s="1229"/>
    </row>
    <row r="131" spans="108:109" ht="13.5" hidden="1" customHeight="1" x14ac:dyDescent="0.15">
      <c r="DD131" s="1229"/>
      <c r="DE131" s="1229"/>
    </row>
    <row r="132" spans="108:109" ht="13.5" hidden="1" customHeight="1" x14ac:dyDescent="0.15">
      <c r="DD132" s="1229"/>
      <c r="DE132" s="1229"/>
    </row>
    <row r="133" spans="108:109" ht="13.5" hidden="1" customHeight="1" x14ac:dyDescent="0.15">
      <c r="DD133" s="1229"/>
      <c r="DE133" s="1229"/>
    </row>
    <row r="134" spans="108:109" ht="13.5" hidden="1" customHeight="1" x14ac:dyDescent="0.15">
      <c r="DD134" s="1229"/>
      <c r="DE134" s="1229"/>
    </row>
    <row r="135" spans="108:109" ht="13.5" hidden="1" customHeight="1" x14ac:dyDescent="0.15">
      <c r="DD135" s="1229"/>
      <c r="DE135" s="1229"/>
    </row>
    <row r="136" spans="108:109" ht="13.5" hidden="1" customHeight="1" x14ac:dyDescent="0.15">
      <c r="DD136" s="1229"/>
      <c r="DE136" s="1229"/>
    </row>
    <row r="137" spans="108:109" ht="13.5" hidden="1" customHeight="1" x14ac:dyDescent="0.15">
      <c r="DD137" s="1229"/>
      <c r="DE137" s="1229"/>
    </row>
    <row r="138" spans="108:109" ht="13.5" hidden="1" customHeight="1" x14ac:dyDescent="0.15">
      <c r="DD138" s="1229"/>
      <c r="DE138" s="1229"/>
    </row>
    <row r="139" spans="108:109" ht="13.5" hidden="1" customHeight="1" x14ac:dyDescent="0.15">
      <c r="DD139" s="1229"/>
      <c r="DE139" s="1229"/>
    </row>
    <row r="140" spans="108:109" ht="13.5" hidden="1" customHeight="1" x14ac:dyDescent="0.15">
      <c r="DD140" s="1229"/>
      <c r="DE140" s="1229"/>
    </row>
    <row r="141" spans="108:109" ht="13.5" hidden="1" customHeight="1" x14ac:dyDescent="0.15">
      <c r="DD141" s="1229"/>
      <c r="DE141" s="1229"/>
    </row>
    <row r="142" spans="108:109" ht="13.5" hidden="1" customHeight="1" x14ac:dyDescent="0.15">
      <c r="DD142" s="1229"/>
      <c r="DE142" s="1229"/>
    </row>
    <row r="143" spans="108:109" ht="13.5" hidden="1" customHeight="1" x14ac:dyDescent="0.15">
      <c r="DD143" s="1229"/>
      <c r="DE143" s="1229"/>
    </row>
    <row r="144" spans="108:109" ht="13.5" hidden="1" customHeight="1" x14ac:dyDescent="0.15">
      <c r="DD144" s="1229"/>
      <c r="DE144" s="1229"/>
    </row>
    <row r="145" spans="108:109" ht="13.5" hidden="1" customHeight="1" x14ac:dyDescent="0.15">
      <c r="DD145" s="1229"/>
      <c r="DE145" s="1229"/>
    </row>
    <row r="146" spans="108:109" ht="13.5" hidden="1" customHeight="1" x14ac:dyDescent="0.15">
      <c r="DD146" s="1229"/>
      <c r="DE146" s="1229"/>
    </row>
    <row r="147" spans="108:109" ht="13.5" hidden="1" customHeight="1" x14ac:dyDescent="0.15">
      <c r="DD147" s="1229"/>
      <c r="DE147" s="1229"/>
    </row>
    <row r="148" spans="108:109" ht="13.5" hidden="1" customHeight="1" x14ac:dyDescent="0.15">
      <c r="DD148" s="1229"/>
      <c r="DE148" s="1229"/>
    </row>
    <row r="149" spans="108:109" ht="13.5" hidden="1" customHeight="1" x14ac:dyDescent="0.15">
      <c r="DD149" s="1229"/>
      <c r="DE149" s="1229"/>
    </row>
    <row r="150" spans="108:109" ht="13.5" hidden="1" customHeight="1" x14ac:dyDescent="0.15">
      <c r="DD150" s="1229"/>
      <c r="DE150" s="1229"/>
    </row>
    <row r="151" spans="108:109" ht="13.5" hidden="1" customHeight="1" x14ac:dyDescent="0.15">
      <c r="DD151" s="1229"/>
      <c r="DE151" s="1229"/>
    </row>
    <row r="152" spans="108:109" ht="13.5" hidden="1" customHeight="1" x14ac:dyDescent="0.15">
      <c r="DD152" s="1229"/>
      <c r="DE152" s="1229"/>
    </row>
    <row r="153" spans="108:109" ht="13.5" hidden="1" customHeight="1" x14ac:dyDescent="0.15">
      <c r="DD153" s="1229"/>
      <c r="DE153" s="1229"/>
    </row>
    <row r="154" spans="108:109" ht="13.5" hidden="1" customHeight="1" x14ac:dyDescent="0.15">
      <c r="DD154" s="1229"/>
      <c r="DE154" s="1229"/>
    </row>
    <row r="155" spans="108:109" ht="13.5" hidden="1" customHeight="1" x14ac:dyDescent="0.15">
      <c r="DD155" s="1229"/>
      <c r="DE155" s="1229"/>
    </row>
    <row r="156" spans="108:109" ht="13.5" hidden="1" customHeight="1" x14ac:dyDescent="0.15">
      <c r="DD156" s="1229"/>
      <c r="DE156" s="1229"/>
    </row>
    <row r="157" spans="108:109" ht="13.5" hidden="1" customHeight="1" x14ac:dyDescent="0.15">
      <c r="DD157" s="1229"/>
      <c r="DE157" s="1229"/>
    </row>
    <row r="158" spans="108:109" ht="13.5" hidden="1" customHeight="1" x14ac:dyDescent="0.15">
      <c r="DD158" s="1229"/>
      <c r="DE158" s="1229"/>
    </row>
    <row r="159" spans="108:109" ht="13.5" hidden="1" customHeight="1" x14ac:dyDescent="0.15">
      <c r="DD159" s="1229"/>
      <c r="DE159" s="1229"/>
    </row>
    <row r="160" spans="108:109" ht="13.5" hidden="1" customHeight="1" x14ac:dyDescent="0.15">
      <c r="DD160" s="1229"/>
      <c r="DE160" s="122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Ma17P4wigF/C/FVIk/4LsOZaZDcR1aQt4WZzI811gz1b4goY+Ef2RCliEINCZk8mBSywViYK1MN0aQfeaUc8Q==" saltValue="62uI9fa6oGeNCbQGEv3g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F87BF-4BBC-4575-8421-96EDA26B7196}">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xKPY/4wDwy/5PoaHxdUsHEZbpelFiW/CHIwW1hnnUlzEUHrHlfo5wAamk7vnAhoCFxyPXbfM4KY7VYQisujqA==" saltValue="2Jr1CD6bEB/aw7nQeB2M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C148-CB81-4E2A-94A7-A7FB559ADDC2}">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Re0hNHDZ5bpGf+G1efUZhGysioldnYZNLuwzx9pNjkp0JTT/4zJg81H1LGO0QDEGHQtq2UEMH8rTSIH/3kNfQ==" saltValue="D7bGGG+NGsh52D02tqC3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45</v>
      </c>
      <c r="E2" s="130"/>
      <c r="F2" s="131" t="s">
        <v>546</v>
      </c>
      <c r="G2" s="132"/>
      <c r="H2" s="133"/>
    </row>
    <row r="3" spans="1:8" x14ac:dyDescent="0.15">
      <c r="A3" s="129" t="s">
        <v>539</v>
      </c>
      <c r="B3" s="134"/>
      <c r="C3" s="135"/>
      <c r="D3" s="136">
        <v>95878</v>
      </c>
      <c r="E3" s="137"/>
      <c r="F3" s="138">
        <v>174587</v>
      </c>
      <c r="G3" s="139"/>
      <c r="H3" s="140"/>
    </row>
    <row r="4" spans="1:8" x14ac:dyDescent="0.15">
      <c r="A4" s="141"/>
      <c r="B4" s="142"/>
      <c r="C4" s="143"/>
      <c r="D4" s="144">
        <v>65621</v>
      </c>
      <c r="E4" s="145"/>
      <c r="F4" s="146">
        <v>79695</v>
      </c>
      <c r="G4" s="147"/>
      <c r="H4" s="148"/>
    </row>
    <row r="5" spans="1:8" x14ac:dyDescent="0.15">
      <c r="A5" s="129" t="s">
        <v>541</v>
      </c>
      <c r="B5" s="134"/>
      <c r="C5" s="135"/>
      <c r="D5" s="136">
        <v>76461</v>
      </c>
      <c r="E5" s="137"/>
      <c r="F5" s="138">
        <v>175675</v>
      </c>
      <c r="G5" s="139"/>
      <c r="H5" s="140"/>
    </row>
    <row r="6" spans="1:8" x14ac:dyDescent="0.15">
      <c r="A6" s="141"/>
      <c r="B6" s="142"/>
      <c r="C6" s="143"/>
      <c r="D6" s="144">
        <v>58329</v>
      </c>
      <c r="E6" s="145"/>
      <c r="F6" s="146">
        <v>87698</v>
      </c>
      <c r="G6" s="147"/>
      <c r="H6" s="148"/>
    </row>
    <row r="7" spans="1:8" x14ac:dyDescent="0.15">
      <c r="A7" s="129" t="s">
        <v>542</v>
      </c>
      <c r="B7" s="134"/>
      <c r="C7" s="135"/>
      <c r="D7" s="136">
        <v>125149</v>
      </c>
      <c r="E7" s="137"/>
      <c r="F7" s="138">
        <v>162193</v>
      </c>
      <c r="G7" s="139"/>
      <c r="H7" s="140"/>
    </row>
    <row r="8" spans="1:8" x14ac:dyDescent="0.15">
      <c r="A8" s="141"/>
      <c r="B8" s="142"/>
      <c r="C8" s="143"/>
      <c r="D8" s="144">
        <v>101952</v>
      </c>
      <c r="E8" s="145"/>
      <c r="F8" s="146">
        <v>79985</v>
      </c>
      <c r="G8" s="147"/>
      <c r="H8" s="148"/>
    </row>
    <row r="9" spans="1:8" x14ac:dyDescent="0.15">
      <c r="A9" s="129" t="s">
        <v>543</v>
      </c>
      <c r="B9" s="134"/>
      <c r="C9" s="135"/>
      <c r="D9" s="136">
        <v>121635</v>
      </c>
      <c r="E9" s="137"/>
      <c r="F9" s="138">
        <v>138651</v>
      </c>
      <c r="G9" s="139"/>
      <c r="H9" s="140"/>
    </row>
    <row r="10" spans="1:8" x14ac:dyDescent="0.15">
      <c r="A10" s="141"/>
      <c r="B10" s="142"/>
      <c r="C10" s="143"/>
      <c r="D10" s="144">
        <v>66506</v>
      </c>
      <c r="E10" s="145"/>
      <c r="F10" s="146">
        <v>71211</v>
      </c>
      <c r="G10" s="147"/>
      <c r="H10" s="148"/>
    </row>
    <row r="11" spans="1:8" x14ac:dyDescent="0.15">
      <c r="A11" s="129" t="s">
        <v>544</v>
      </c>
      <c r="B11" s="134"/>
      <c r="C11" s="135"/>
      <c r="D11" s="136">
        <v>127241</v>
      </c>
      <c r="E11" s="137"/>
      <c r="F11" s="138">
        <v>122882</v>
      </c>
      <c r="G11" s="139"/>
      <c r="H11" s="140"/>
    </row>
    <row r="12" spans="1:8" x14ac:dyDescent="0.15">
      <c r="A12" s="141"/>
      <c r="B12" s="142"/>
      <c r="C12" s="149"/>
      <c r="D12" s="144">
        <v>91705</v>
      </c>
      <c r="E12" s="145"/>
      <c r="F12" s="146">
        <v>65785</v>
      </c>
      <c r="G12" s="147"/>
      <c r="H12" s="148"/>
    </row>
    <row r="13" spans="1:8" x14ac:dyDescent="0.15">
      <c r="A13" s="129"/>
      <c r="B13" s="134"/>
      <c r="C13" s="150"/>
      <c r="D13" s="151">
        <v>109273</v>
      </c>
      <c r="E13" s="152"/>
      <c r="F13" s="153">
        <v>154798</v>
      </c>
      <c r="G13" s="154"/>
      <c r="H13" s="140"/>
    </row>
    <row r="14" spans="1:8" x14ac:dyDescent="0.15">
      <c r="A14" s="141"/>
      <c r="B14" s="142"/>
      <c r="C14" s="143"/>
      <c r="D14" s="144">
        <v>76823</v>
      </c>
      <c r="E14" s="145"/>
      <c r="F14" s="146">
        <v>76875</v>
      </c>
      <c r="G14" s="147"/>
      <c r="H14" s="148"/>
    </row>
    <row r="17" spans="1:11" x14ac:dyDescent="0.15">
      <c r="A17" s="125" t="s">
        <v>46</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47</v>
      </c>
      <c r="B19" s="155">
        <f>ROUND(VALUE(SUBSTITUTE(実質収支比率等に係る経年分析!F$48,"▲","-")),2)</f>
        <v>3.9</v>
      </c>
      <c r="C19" s="155">
        <f>ROUND(VALUE(SUBSTITUTE(実質収支比率等に係る経年分析!G$48,"▲","-")),2)</f>
        <v>5.27</v>
      </c>
      <c r="D19" s="155">
        <f>ROUND(VALUE(SUBSTITUTE(実質収支比率等に係る経年分析!H$48,"▲","-")),2)</f>
        <v>3.91</v>
      </c>
      <c r="E19" s="155">
        <f>ROUND(VALUE(SUBSTITUTE(実質収支比率等に係る経年分析!I$48,"▲","-")),2)</f>
        <v>2.98</v>
      </c>
      <c r="F19" s="155">
        <f>ROUND(VALUE(SUBSTITUTE(実質収支比率等に係る経年分析!J$48,"▲","-")),2)</f>
        <v>4.3</v>
      </c>
    </row>
    <row r="20" spans="1:11" x14ac:dyDescent="0.15">
      <c r="A20" s="155" t="s">
        <v>48</v>
      </c>
      <c r="B20" s="155">
        <f>ROUND(VALUE(SUBSTITUTE(実質収支比率等に係る経年分析!F$47,"▲","-")),2)</f>
        <v>21.82</v>
      </c>
      <c r="C20" s="155">
        <f>ROUND(VALUE(SUBSTITUTE(実質収支比率等に係る経年分析!G$47,"▲","-")),2)</f>
        <v>22.57</v>
      </c>
      <c r="D20" s="155">
        <f>ROUND(VALUE(SUBSTITUTE(実質収支比率等に係る経年分析!H$47,"▲","-")),2)</f>
        <v>23.66</v>
      </c>
      <c r="E20" s="155">
        <f>ROUND(VALUE(SUBSTITUTE(実質収支比率等に係る経年分析!I$47,"▲","-")),2)</f>
        <v>24.85</v>
      </c>
      <c r="F20" s="155">
        <f>ROUND(VALUE(SUBSTITUTE(実質収支比率等に係る経年分析!J$47,"▲","-")),2)</f>
        <v>23.25</v>
      </c>
    </row>
    <row r="21" spans="1:11" x14ac:dyDescent="0.15">
      <c r="A21" s="155" t="s">
        <v>49</v>
      </c>
      <c r="B21" s="155">
        <f>IF(ISNUMBER(VALUE(SUBSTITUTE(実質収支比率等に係る経年分析!F$49,"▲","-"))),ROUND(VALUE(SUBSTITUTE(実質収支比率等に係る経年分析!F$49,"▲","-")),2),NA())</f>
        <v>1.92</v>
      </c>
      <c r="C21" s="155">
        <f>IF(ISNUMBER(VALUE(SUBSTITUTE(実質収支比率等に係る経年分析!G$49,"▲","-"))),ROUND(VALUE(SUBSTITUTE(実質収支比率等に係る経年分析!G$49,"▲","-")),2),NA())</f>
        <v>1.26</v>
      </c>
      <c r="D21" s="155">
        <f>IF(ISNUMBER(VALUE(SUBSTITUTE(実質収支比率等に係る経年分析!H$49,"▲","-"))),ROUND(VALUE(SUBSTITUTE(実質収支比率等に係る経年分析!H$49,"▲","-")),2),NA())</f>
        <v>1.26</v>
      </c>
      <c r="E21" s="155">
        <f>IF(ISNUMBER(VALUE(SUBSTITUTE(実質収支比率等に係る経年分析!I$49,"▲","-"))),ROUND(VALUE(SUBSTITUTE(実質収支比率等に係る経年分析!I$49,"▲","-")),2),NA())</f>
        <v>-1.1100000000000001</v>
      </c>
      <c r="F21" s="155">
        <f>IF(ISNUMBER(VALUE(SUBSTITUTE(実質収支比率等に係る経年分析!J$49,"▲","-"))),ROUND(VALUE(SUBSTITUTE(実質収支比率等に係る経年分析!J$49,"▲","-")),2),NA())</f>
        <v>-1.74</v>
      </c>
    </row>
    <row r="24" spans="1:11" x14ac:dyDescent="0.15">
      <c r="A24" s="125" t="s">
        <v>50</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51</v>
      </c>
      <c r="C26" s="156" t="s">
        <v>52</v>
      </c>
      <c r="D26" s="156" t="s">
        <v>51</v>
      </c>
      <c r="E26" s="156" t="s">
        <v>52</v>
      </c>
      <c r="F26" s="156" t="s">
        <v>51</v>
      </c>
      <c r="G26" s="156" t="s">
        <v>52</v>
      </c>
      <c r="H26" s="156" t="s">
        <v>51</v>
      </c>
      <c r="I26" s="156" t="s">
        <v>52</v>
      </c>
      <c r="J26" s="156" t="s">
        <v>51</v>
      </c>
      <c r="K26" s="156" t="s">
        <v>52</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0.1</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0.1</v>
      </c>
      <c r="F27" s="156" t="e">
        <f>IF(ROUND(VALUE(SUBSTITUTE(連結実質赤字比率に係る赤字・黒字の構成分析!H$43,"▲", "-")), 2) &lt; 0, ABS(ROUND(VALUE(SUBSTITUTE(連結実質赤字比率に係る赤字・黒字の構成分析!H$43,"▲", "-")), 2)), NA())</f>
        <v>#N/A</v>
      </c>
      <c r="G27" s="156">
        <f>IF(ROUND(VALUE(SUBSTITUTE(連結実質赤字比率に係る赤字・黒字の構成分析!H$43,"▲", "-")), 2) &gt;= 0, ABS(ROUND(VALUE(SUBSTITUTE(連結実質赤字比率に係る赤字・黒字の構成分析!H$43,"▲", "-")), 2)), NA())</f>
        <v>0.1</v>
      </c>
      <c r="H27" s="156" t="e">
        <f>IF(ROUND(VALUE(SUBSTITUTE(連結実質赤字比率に係る赤字・黒字の構成分析!I$43,"▲", "-")), 2) &lt; 0, ABS(ROUND(VALUE(SUBSTITUTE(連結実質赤字比率に係る赤字・黒字の構成分析!I$43,"▲", "-")), 2)), NA())</f>
        <v>#N/A</v>
      </c>
      <c r="I27" s="156">
        <f>IF(ROUND(VALUE(SUBSTITUTE(連結実質赤字比率に係る赤字・黒字の構成分析!I$43,"▲", "-")), 2) &gt;= 0, ABS(ROUND(VALUE(SUBSTITUTE(連結実質赤字比率に係る赤字・黒字の構成分析!I$43,"▲", "-")), 2)), NA())</f>
        <v>0.15</v>
      </c>
      <c r="J27" s="156" t="e">
        <f>IF(ROUND(VALUE(SUBSTITUTE(連結実質赤字比率に係る赤字・黒字の構成分析!J$43,"▲", "-")), 2) &lt; 0, ABS(ROUND(VALUE(SUBSTITUTE(連結実質赤字比率に係る赤字・黒字の構成分析!J$43,"▲", "-")), 2)), NA())</f>
        <v>#N/A</v>
      </c>
      <c r="K27" s="156">
        <f>IF(ROUND(VALUE(SUBSTITUTE(連結実質赤字比率に係る赤字・黒字の構成分析!J$43,"▲", "-")), 2) &gt;= 0, ABS(ROUND(VALUE(SUBSTITUTE(連結実質赤字比率に係る赤字・黒字の構成分析!J$43,"▲", "-")), 2)), NA())</f>
        <v>0.13</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str">
        <f>IF(連結実質赤字比率に係る赤字・黒字の構成分析!C$41="",NA(),連結実質赤字比率に係る赤字・黒字の構成分析!C$41)</f>
        <v>宅地等造成特別会計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0.05</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0.06</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0.06</v>
      </c>
    </row>
    <row r="30" spans="1:11" x14ac:dyDescent="0.15">
      <c r="A30" s="156" t="str">
        <f>IF(連結実質赤字比率に係る赤字・黒字の構成分析!C$40="",NA(),連結実質赤字比率に係る赤字・黒字の構成分析!C$40)</f>
        <v>農業集落排水事業特別会計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0.16</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0.16</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7.0000000000000007E-2</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0.08</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0.13</v>
      </c>
    </row>
    <row r="31" spans="1:11" x14ac:dyDescent="0.15">
      <c r="A31" s="156" t="str">
        <f>IF(連結実質赤字比率に係る赤字・黒字の構成分析!C$39="",NA(),連結実質赤字比率に係る赤字・黒字の構成分析!C$39)</f>
        <v>簡易水道特別会計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0.09</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0.1</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0.12</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0.08</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0.14000000000000001</v>
      </c>
    </row>
    <row r="32" spans="1:11" x14ac:dyDescent="0.15">
      <c r="A32" s="156" t="str">
        <f>IF(連結実質赤字比率に係る赤字・黒字の構成分析!C$38="",NA(),連結実質赤字比率に係る赤字・黒字の構成分析!C$38)</f>
        <v>公共下水道事業特別会計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0.21</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0.14000000000000001</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0.24</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0.33</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0.39</v>
      </c>
    </row>
    <row r="33" spans="1:16" x14ac:dyDescent="0.15">
      <c r="A33" s="156" t="str">
        <f>IF(連結実質赤字比率に係る赤字・黒字の構成分析!C$37="",NA(),連結実質赤字比率に係る赤字・黒字の構成分析!C$37)</f>
        <v>介護保険事業特別会計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0.8</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1.62</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1.67</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1.67</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1.28</v>
      </c>
    </row>
    <row r="34" spans="1:16" x14ac:dyDescent="0.15">
      <c r="A34" s="156" t="str">
        <f>IF(連結実質赤字比率に係る赤字・黒字の構成分析!C$36="",NA(),連結実質赤字比率に係る赤字・黒字の構成分析!C$36)</f>
        <v>国民健康保険事業特別会計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2.42</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2.38</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2.12</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2.2599999999999998</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2.58</v>
      </c>
    </row>
    <row r="35" spans="1:16" x14ac:dyDescent="0.15">
      <c r="A35" s="156" t="str">
        <f>IF(連結実質赤字比率に係る赤字・黒字の構成分析!C$35="",NA(),連結実質赤字比率に係る赤字・黒字の構成分析!C$35)</f>
        <v>一般会計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3.89</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5.27</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3.9</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2.97</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4.3</v>
      </c>
    </row>
    <row r="36" spans="1:16" x14ac:dyDescent="0.15">
      <c r="A36" s="156" t="str">
        <f>IF(連結実質赤字比率に係る赤字・黒字の構成分析!C$34="",NA(),連結実質赤字比率に係る赤字・黒字の構成分析!C$34)</f>
        <v>水道事業会計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9.75</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8.84</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7.85</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7.56</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6.83</v>
      </c>
    </row>
    <row r="39" spans="1:16" x14ac:dyDescent="0.15">
      <c r="A39" s="125" t="s">
        <v>53</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54</v>
      </c>
      <c r="C41" s="157"/>
      <c r="D41" s="157" t="s">
        <v>55</v>
      </c>
      <c r="E41" s="157" t="s">
        <v>54</v>
      </c>
      <c r="F41" s="157"/>
      <c r="G41" s="157" t="s">
        <v>55</v>
      </c>
      <c r="H41" s="157" t="s">
        <v>54</v>
      </c>
      <c r="I41" s="157"/>
      <c r="J41" s="157" t="s">
        <v>55</v>
      </c>
      <c r="K41" s="157" t="s">
        <v>54</v>
      </c>
      <c r="L41" s="157"/>
      <c r="M41" s="157" t="s">
        <v>55</v>
      </c>
      <c r="N41" s="157" t="s">
        <v>54</v>
      </c>
      <c r="O41" s="157"/>
      <c r="P41" s="157" t="s">
        <v>55</v>
      </c>
    </row>
    <row r="42" spans="1:16" x14ac:dyDescent="0.15">
      <c r="A42" s="157" t="s">
        <v>56</v>
      </c>
      <c r="B42" s="157"/>
      <c r="C42" s="157"/>
      <c r="D42" s="157">
        <f>'実質公債費比率（分子）の構造'!K$52</f>
        <v>674</v>
      </c>
      <c r="E42" s="157"/>
      <c r="F42" s="157"/>
      <c r="G42" s="157">
        <f>'実質公債費比率（分子）の構造'!L$52</f>
        <v>649</v>
      </c>
      <c r="H42" s="157"/>
      <c r="I42" s="157"/>
      <c r="J42" s="157">
        <f>'実質公債費比率（分子）の構造'!M$52</f>
        <v>680</v>
      </c>
      <c r="K42" s="157"/>
      <c r="L42" s="157"/>
      <c r="M42" s="157">
        <f>'実質公債費比率（分子）の構造'!N$52</f>
        <v>656</v>
      </c>
      <c r="N42" s="157"/>
      <c r="O42" s="157"/>
      <c r="P42" s="157">
        <f>'実質公債費比率（分子）の構造'!O$52</f>
        <v>631</v>
      </c>
    </row>
    <row r="43" spans="1:16" x14ac:dyDescent="0.15">
      <c r="A43" s="157" t="s">
        <v>57</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x14ac:dyDescent="0.15">
      <c r="A44" s="157" t="s">
        <v>58</v>
      </c>
      <c r="B44" s="157">
        <f>'実質公債費比率（分子）の構造'!K$50</f>
        <v>15</v>
      </c>
      <c r="C44" s="157"/>
      <c r="D44" s="157"/>
      <c r="E44" s="157">
        <f>'実質公債費比率（分子）の構造'!L$50</f>
        <v>15</v>
      </c>
      <c r="F44" s="157"/>
      <c r="G44" s="157"/>
      <c r="H44" s="157">
        <f>'実質公債費比率（分子）の構造'!M$50</f>
        <v>13</v>
      </c>
      <c r="I44" s="157"/>
      <c r="J44" s="157"/>
      <c r="K44" s="157">
        <f>'実質公債費比率（分子）の構造'!N$50</f>
        <v>8</v>
      </c>
      <c r="L44" s="157"/>
      <c r="M44" s="157"/>
      <c r="N44" s="157">
        <f>'実質公債費比率（分子）の構造'!O$50</f>
        <v>5</v>
      </c>
      <c r="O44" s="157"/>
      <c r="P44" s="157"/>
    </row>
    <row r="45" spans="1:16" x14ac:dyDescent="0.15">
      <c r="A45" s="157" t="s">
        <v>59</v>
      </c>
      <c r="B45" s="157">
        <f>'実質公債費比率（分子）の構造'!K$49</f>
        <v>0</v>
      </c>
      <c r="C45" s="157"/>
      <c r="D45" s="157"/>
      <c r="E45" s="157">
        <f>'実質公債費比率（分子）の構造'!L$49</f>
        <v>0</v>
      </c>
      <c r="F45" s="157"/>
      <c r="G45" s="157"/>
      <c r="H45" s="157">
        <f>'実質公債費比率（分子）の構造'!M$49</f>
        <v>0</v>
      </c>
      <c r="I45" s="157"/>
      <c r="J45" s="157"/>
      <c r="K45" s="157">
        <f>'実質公債費比率（分子）の構造'!N$49</f>
        <v>0</v>
      </c>
      <c r="L45" s="157"/>
      <c r="M45" s="157"/>
      <c r="N45" s="157">
        <f>'実質公債費比率（分子）の構造'!O$49</f>
        <v>31</v>
      </c>
      <c r="O45" s="157"/>
      <c r="P45" s="157"/>
    </row>
    <row r="46" spans="1:16" x14ac:dyDescent="0.15">
      <c r="A46" s="157" t="s">
        <v>60</v>
      </c>
      <c r="B46" s="157">
        <f>'実質公債費比率（分子）の構造'!K$48</f>
        <v>292</v>
      </c>
      <c r="C46" s="157"/>
      <c r="D46" s="157"/>
      <c r="E46" s="157">
        <f>'実質公債費比率（分子）の構造'!L$48</f>
        <v>306</v>
      </c>
      <c r="F46" s="157"/>
      <c r="G46" s="157"/>
      <c r="H46" s="157">
        <f>'実質公債費比率（分子）の構造'!M$48</f>
        <v>275</v>
      </c>
      <c r="I46" s="157"/>
      <c r="J46" s="157"/>
      <c r="K46" s="157">
        <f>'実質公債費比率（分子）の構造'!N$48</f>
        <v>284</v>
      </c>
      <c r="L46" s="157"/>
      <c r="M46" s="157"/>
      <c r="N46" s="157">
        <f>'実質公債費比率（分子）の構造'!O$48</f>
        <v>288</v>
      </c>
      <c r="O46" s="157"/>
      <c r="P46" s="157"/>
    </row>
    <row r="47" spans="1:16" x14ac:dyDescent="0.15">
      <c r="A47" s="157" t="s">
        <v>61</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62</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63</v>
      </c>
      <c r="B49" s="157">
        <f>'実質公債費比率（分子）の構造'!K$45</f>
        <v>603</v>
      </c>
      <c r="C49" s="157"/>
      <c r="D49" s="157"/>
      <c r="E49" s="157">
        <f>'実質公債費比率（分子）の構造'!L$45</f>
        <v>566</v>
      </c>
      <c r="F49" s="157"/>
      <c r="G49" s="157"/>
      <c r="H49" s="157">
        <f>'実質公債費比率（分子）の構造'!M$45</f>
        <v>609</v>
      </c>
      <c r="I49" s="157"/>
      <c r="J49" s="157"/>
      <c r="K49" s="157">
        <f>'実質公債費比率（分子）の構造'!N$45</f>
        <v>573</v>
      </c>
      <c r="L49" s="157"/>
      <c r="M49" s="157"/>
      <c r="N49" s="157">
        <f>'実質公債費比率（分子）の構造'!O$45</f>
        <v>543</v>
      </c>
      <c r="O49" s="157"/>
      <c r="P49" s="157"/>
    </row>
    <row r="50" spans="1:16" x14ac:dyDescent="0.15">
      <c r="A50" s="157" t="s">
        <v>64</v>
      </c>
      <c r="B50" s="157" t="e">
        <f>NA()</f>
        <v>#N/A</v>
      </c>
      <c r="C50" s="157">
        <f>IF(ISNUMBER('実質公債費比率（分子）の構造'!K$53),'実質公債費比率（分子）の構造'!K$53,NA())</f>
        <v>236</v>
      </c>
      <c r="D50" s="157" t="e">
        <f>NA()</f>
        <v>#N/A</v>
      </c>
      <c r="E50" s="157" t="e">
        <f>NA()</f>
        <v>#N/A</v>
      </c>
      <c r="F50" s="157">
        <f>IF(ISNUMBER('実質公債費比率（分子）の構造'!L$53),'実質公債費比率（分子）の構造'!L$53,NA())</f>
        <v>238</v>
      </c>
      <c r="G50" s="157" t="e">
        <f>NA()</f>
        <v>#N/A</v>
      </c>
      <c r="H50" s="157" t="e">
        <f>NA()</f>
        <v>#N/A</v>
      </c>
      <c r="I50" s="157">
        <f>IF(ISNUMBER('実質公債費比率（分子）の構造'!M$53),'実質公債費比率（分子）の構造'!M$53,NA())</f>
        <v>217</v>
      </c>
      <c r="J50" s="157" t="e">
        <f>NA()</f>
        <v>#N/A</v>
      </c>
      <c r="K50" s="157" t="e">
        <f>NA()</f>
        <v>#N/A</v>
      </c>
      <c r="L50" s="157">
        <f>IF(ISNUMBER('実質公債費比率（分子）の構造'!N$53),'実質公債費比率（分子）の構造'!N$53,NA())</f>
        <v>209</v>
      </c>
      <c r="M50" s="157" t="e">
        <f>NA()</f>
        <v>#N/A</v>
      </c>
      <c r="N50" s="157" t="e">
        <f>NA()</f>
        <v>#N/A</v>
      </c>
      <c r="O50" s="157">
        <f>IF(ISNUMBER('実質公債費比率（分子）の構造'!O$53),'実質公債費比率（分子）の構造'!O$53,NA())</f>
        <v>236</v>
      </c>
      <c r="P50" s="157" t="e">
        <f>NA()</f>
        <v>#N/A</v>
      </c>
    </row>
    <row r="53" spans="1:16" x14ac:dyDescent="0.15">
      <c r="A53" s="125" t="s">
        <v>65</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66</v>
      </c>
      <c r="C55" s="156"/>
      <c r="D55" s="156" t="s">
        <v>67</v>
      </c>
      <c r="E55" s="156" t="s">
        <v>66</v>
      </c>
      <c r="F55" s="156"/>
      <c r="G55" s="156" t="s">
        <v>67</v>
      </c>
      <c r="H55" s="156" t="s">
        <v>66</v>
      </c>
      <c r="I55" s="156"/>
      <c r="J55" s="156" t="s">
        <v>67</v>
      </c>
      <c r="K55" s="156" t="s">
        <v>66</v>
      </c>
      <c r="L55" s="156"/>
      <c r="M55" s="156" t="s">
        <v>67</v>
      </c>
      <c r="N55" s="156" t="s">
        <v>66</v>
      </c>
      <c r="O55" s="156"/>
      <c r="P55" s="156" t="s">
        <v>67</v>
      </c>
    </row>
    <row r="56" spans="1:16" x14ac:dyDescent="0.15">
      <c r="A56" s="156" t="s">
        <v>36</v>
      </c>
      <c r="B56" s="156"/>
      <c r="C56" s="156"/>
      <c r="D56" s="156">
        <f>'将来負担比率（分子）の構造'!I$52</f>
        <v>6987</v>
      </c>
      <c r="E56" s="156"/>
      <c r="F56" s="156"/>
      <c r="G56" s="156">
        <f>'将来負担比率（分子）の構造'!J$52</f>
        <v>6773</v>
      </c>
      <c r="H56" s="156"/>
      <c r="I56" s="156"/>
      <c r="J56" s="156">
        <f>'将来負担比率（分子）の構造'!K$52</f>
        <v>6671</v>
      </c>
      <c r="K56" s="156"/>
      <c r="L56" s="156"/>
      <c r="M56" s="156">
        <f>'将来負担比率（分子）の構造'!L$52</f>
        <v>6515</v>
      </c>
      <c r="N56" s="156"/>
      <c r="O56" s="156"/>
      <c r="P56" s="156">
        <f>'将来負担比率（分子）の構造'!M$52</f>
        <v>6469</v>
      </c>
    </row>
    <row r="57" spans="1:16" x14ac:dyDescent="0.15">
      <c r="A57" s="156" t="s">
        <v>35</v>
      </c>
      <c r="B57" s="156"/>
      <c r="C57" s="156"/>
      <c r="D57" s="156">
        <f>'将来負担比率（分子）の構造'!I$51</f>
        <v>141</v>
      </c>
      <c r="E57" s="156"/>
      <c r="F57" s="156"/>
      <c r="G57" s="156">
        <f>'将来負担比率（分子）の構造'!J$51</f>
        <v>73</v>
      </c>
      <c r="H57" s="156"/>
      <c r="I57" s="156"/>
      <c r="J57" s="156">
        <f>'将来負担比率（分子）の構造'!K$51</f>
        <v>73</v>
      </c>
      <c r="K57" s="156"/>
      <c r="L57" s="156"/>
      <c r="M57" s="156">
        <f>'将来負担比率（分子）の構造'!L$51</f>
        <v>60</v>
      </c>
      <c r="N57" s="156"/>
      <c r="O57" s="156"/>
      <c r="P57" s="156">
        <f>'将来負担比率（分子）の構造'!M$51</f>
        <v>59</v>
      </c>
    </row>
    <row r="58" spans="1:16" x14ac:dyDescent="0.15">
      <c r="A58" s="156" t="s">
        <v>34</v>
      </c>
      <c r="B58" s="156"/>
      <c r="C58" s="156"/>
      <c r="D58" s="156">
        <f>'将来負担比率（分子）の構造'!I$50</f>
        <v>1948</v>
      </c>
      <c r="E58" s="156"/>
      <c r="F58" s="156"/>
      <c r="G58" s="156">
        <f>'将来負担比率（分子）の構造'!J$50</f>
        <v>1855</v>
      </c>
      <c r="H58" s="156"/>
      <c r="I58" s="156"/>
      <c r="J58" s="156">
        <f>'将来負担比率（分子）の構造'!K$50</f>
        <v>2064</v>
      </c>
      <c r="K58" s="156"/>
      <c r="L58" s="156"/>
      <c r="M58" s="156">
        <f>'将来負担比率（分子）の構造'!L$50</f>
        <v>2032</v>
      </c>
      <c r="N58" s="156"/>
      <c r="O58" s="156"/>
      <c r="P58" s="156">
        <f>'将来負担比率（分子）の構造'!M$50</f>
        <v>1828</v>
      </c>
    </row>
    <row r="59" spans="1:16" x14ac:dyDescent="0.15">
      <c r="A59" s="156" t="s">
        <v>32</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31</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29</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x14ac:dyDescent="0.15">
      <c r="A62" s="156" t="s">
        <v>28</v>
      </c>
      <c r="B62" s="156">
        <f>'将来負担比率（分子）の構造'!I$45</f>
        <v>1093</v>
      </c>
      <c r="C62" s="156"/>
      <c r="D62" s="156"/>
      <c r="E62" s="156">
        <f>'将来負担比率（分子）の構造'!J$45</f>
        <v>1033</v>
      </c>
      <c r="F62" s="156"/>
      <c r="G62" s="156"/>
      <c r="H62" s="156">
        <f>'将来負担比率（分子）の構造'!K$45</f>
        <v>1003</v>
      </c>
      <c r="I62" s="156"/>
      <c r="J62" s="156"/>
      <c r="K62" s="156">
        <f>'将来負担比率（分子）の構造'!L$45</f>
        <v>1010</v>
      </c>
      <c r="L62" s="156"/>
      <c r="M62" s="156"/>
      <c r="N62" s="156">
        <f>'将来負担比率（分子）の構造'!M$45</f>
        <v>958</v>
      </c>
      <c r="O62" s="156"/>
      <c r="P62" s="156"/>
    </row>
    <row r="63" spans="1:16" x14ac:dyDescent="0.15">
      <c r="A63" s="156" t="s">
        <v>27</v>
      </c>
      <c r="B63" s="156">
        <f>'将来負担比率（分子）の構造'!I$44</f>
        <v>11</v>
      </c>
      <c r="C63" s="156"/>
      <c r="D63" s="156"/>
      <c r="E63" s="156">
        <f>'将来負担比率（分子）の構造'!J$44</f>
        <v>7</v>
      </c>
      <c r="F63" s="156"/>
      <c r="G63" s="156"/>
      <c r="H63" s="156">
        <f>'将来負担比率（分子）の構造'!K$44</f>
        <v>7</v>
      </c>
      <c r="I63" s="156"/>
      <c r="J63" s="156"/>
      <c r="K63" s="156">
        <f>'将来負担比率（分子）の構造'!L$44</f>
        <v>16</v>
      </c>
      <c r="L63" s="156"/>
      <c r="M63" s="156"/>
      <c r="N63" s="156">
        <f>'将来負担比率（分子）の構造'!M$44</f>
        <v>72</v>
      </c>
      <c r="O63" s="156"/>
      <c r="P63" s="156"/>
    </row>
    <row r="64" spans="1:16" x14ac:dyDescent="0.15">
      <c r="A64" s="156" t="s">
        <v>26</v>
      </c>
      <c r="B64" s="156">
        <f>'将来負担比率（分子）の構造'!I$43</f>
        <v>2752</v>
      </c>
      <c r="C64" s="156"/>
      <c r="D64" s="156"/>
      <c r="E64" s="156">
        <f>'将来負担比率（分子）の構造'!J$43</f>
        <v>2823</v>
      </c>
      <c r="F64" s="156"/>
      <c r="G64" s="156"/>
      <c r="H64" s="156">
        <f>'将来負担比率（分子）の構造'!K$43</f>
        <v>2730</v>
      </c>
      <c r="I64" s="156"/>
      <c r="J64" s="156"/>
      <c r="K64" s="156">
        <f>'将来負担比率（分子）の構造'!L$43</f>
        <v>2763</v>
      </c>
      <c r="L64" s="156"/>
      <c r="M64" s="156"/>
      <c r="N64" s="156">
        <f>'将来負担比率（分子）の構造'!M$43</f>
        <v>2700</v>
      </c>
      <c r="O64" s="156"/>
      <c r="P64" s="156"/>
    </row>
    <row r="65" spans="1:16" x14ac:dyDescent="0.15">
      <c r="A65" s="156" t="s">
        <v>25</v>
      </c>
      <c r="B65" s="156">
        <f>'将来負担比率（分子）の構造'!I$42</f>
        <v>392</v>
      </c>
      <c r="C65" s="156"/>
      <c r="D65" s="156"/>
      <c r="E65" s="156">
        <f>'将来負担比率（分子）の構造'!J$42</f>
        <v>370</v>
      </c>
      <c r="F65" s="156"/>
      <c r="G65" s="156"/>
      <c r="H65" s="156">
        <f>'将来負担比率（分子）の構造'!K$42</f>
        <v>497</v>
      </c>
      <c r="I65" s="156"/>
      <c r="J65" s="156"/>
      <c r="K65" s="156">
        <f>'将来負担比率（分子）の構造'!L$42</f>
        <v>438</v>
      </c>
      <c r="L65" s="156"/>
      <c r="M65" s="156"/>
      <c r="N65" s="156">
        <f>'将来負担比率（分子）の構造'!M$42</f>
        <v>477</v>
      </c>
      <c r="O65" s="156"/>
      <c r="P65" s="156"/>
    </row>
    <row r="66" spans="1:16" x14ac:dyDescent="0.15">
      <c r="A66" s="156" t="s">
        <v>24</v>
      </c>
      <c r="B66" s="156">
        <f>'将来負担比率（分子）の構造'!I$41</f>
        <v>5451</v>
      </c>
      <c r="C66" s="156"/>
      <c r="D66" s="156"/>
      <c r="E66" s="156">
        <f>'将来負担比率（分子）の構造'!J$41</f>
        <v>5222</v>
      </c>
      <c r="F66" s="156"/>
      <c r="G66" s="156"/>
      <c r="H66" s="156">
        <f>'将来負担比率（分子）の構造'!K$41</f>
        <v>5195</v>
      </c>
      <c r="I66" s="156"/>
      <c r="J66" s="156"/>
      <c r="K66" s="156">
        <f>'将来負担比率（分子）の構造'!L$41</f>
        <v>5216</v>
      </c>
      <c r="L66" s="156"/>
      <c r="M66" s="156"/>
      <c r="N66" s="156">
        <f>'将来負担比率（分子）の構造'!M$41</f>
        <v>5245</v>
      </c>
      <c r="O66" s="156"/>
      <c r="P66" s="156"/>
    </row>
    <row r="67" spans="1:16" x14ac:dyDescent="0.15">
      <c r="A67" s="156" t="s">
        <v>68</v>
      </c>
      <c r="B67" s="156" t="e">
        <f>NA()</f>
        <v>#N/A</v>
      </c>
      <c r="C67" s="156">
        <f>IF(ISNUMBER('将来負担比率（分子）の構造'!I$53), IF('将来負担比率（分子）の構造'!I$53 &lt; 0, 0, '将来負担比率（分子）の構造'!I$53), NA())</f>
        <v>621</v>
      </c>
      <c r="D67" s="156" t="e">
        <f>NA()</f>
        <v>#N/A</v>
      </c>
      <c r="E67" s="156" t="e">
        <f>NA()</f>
        <v>#N/A</v>
      </c>
      <c r="F67" s="156">
        <f>IF(ISNUMBER('将来負担比率（分子）の構造'!J$53), IF('将来負担比率（分子）の構造'!J$53 &lt; 0, 0, '将来負担比率（分子）の構造'!J$53), NA())</f>
        <v>755</v>
      </c>
      <c r="G67" s="156" t="e">
        <f>NA()</f>
        <v>#N/A</v>
      </c>
      <c r="H67" s="156" t="e">
        <f>NA()</f>
        <v>#N/A</v>
      </c>
      <c r="I67" s="156">
        <f>IF(ISNUMBER('将来負担比率（分子）の構造'!K$53), IF('将来負担比率（分子）の構造'!K$53 &lt; 0, 0, '将来負担比率（分子）の構造'!K$53), NA())</f>
        <v>624</v>
      </c>
      <c r="J67" s="156" t="e">
        <f>NA()</f>
        <v>#N/A</v>
      </c>
      <c r="K67" s="156" t="e">
        <f>NA()</f>
        <v>#N/A</v>
      </c>
      <c r="L67" s="156">
        <f>IF(ISNUMBER('将来負担比率（分子）の構造'!L$53), IF('将来負担比率（分子）の構造'!L$53 &lt; 0, 0, '将来負担比率（分子）の構造'!L$53), NA())</f>
        <v>836</v>
      </c>
      <c r="M67" s="156" t="e">
        <f>NA()</f>
        <v>#N/A</v>
      </c>
      <c r="N67" s="156" t="e">
        <f>NA()</f>
        <v>#N/A</v>
      </c>
      <c r="O67" s="156">
        <f>IF(ISNUMBER('将来負担比率（分子）の構造'!M$53), IF('将来負担比率（分子）の構造'!M$53 &lt; 0, 0, '将来負担比率（分子）の構造'!M$53), NA())</f>
        <v>1097</v>
      </c>
      <c r="P67" s="156" t="e">
        <f>NA()</f>
        <v>#N/A</v>
      </c>
    </row>
    <row r="70" spans="1:16" x14ac:dyDescent="0.15">
      <c r="A70" s="158" t="s">
        <v>69</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70</v>
      </c>
      <c r="B72" s="160">
        <f>基金残高に係る経年分析!F55</f>
        <v>797</v>
      </c>
      <c r="C72" s="160">
        <f>基金残高に係る経年分析!G55</f>
        <v>798</v>
      </c>
      <c r="D72" s="160">
        <f>基金残高に係る経年分析!H55</f>
        <v>709</v>
      </c>
    </row>
    <row r="73" spans="1:16" x14ac:dyDescent="0.15">
      <c r="A73" s="159" t="s">
        <v>71</v>
      </c>
      <c r="B73" s="160">
        <f>基金残高に係る経年分析!F56</f>
        <v>16</v>
      </c>
      <c r="C73" s="160">
        <f>基金残高に係る経年分析!G56</f>
        <v>16</v>
      </c>
      <c r="D73" s="160">
        <f>基金残高に係る経年分析!H56</f>
        <v>16</v>
      </c>
    </row>
    <row r="74" spans="1:16" x14ac:dyDescent="0.15">
      <c r="A74" s="159" t="s">
        <v>72</v>
      </c>
      <c r="B74" s="160">
        <f>基金残高に係る経年分析!F57</f>
        <v>1021</v>
      </c>
      <c r="C74" s="160">
        <f>基金残高に係る経年分析!G57</f>
        <v>922</v>
      </c>
      <c r="D74" s="160">
        <f>基金残高に係る経年分析!H57</f>
        <v>758</v>
      </c>
    </row>
  </sheetData>
  <sheetProtection algorithmName="SHA-512" hashValue="uXpGHVQPrl66lRUyVU0D8YU+yEtXSdJzV6yhpxD8iAJ/IUp40Wa7TajazCqvGjUh2RfbixCfkJo55wt4BDLzQA==" saltValue="QfSv66/1po0LpgC61Wqn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597" t="s">
        <v>208</v>
      </c>
      <c r="DI1" s="598"/>
      <c r="DJ1" s="598"/>
      <c r="DK1" s="598"/>
      <c r="DL1" s="598"/>
      <c r="DM1" s="598"/>
      <c r="DN1" s="599"/>
      <c r="DO1" s="201"/>
      <c r="DP1" s="597" t="s">
        <v>209</v>
      </c>
      <c r="DQ1" s="598"/>
      <c r="DR1" s="598"/>
      <c r="DS1" s="598"/>
      <c r="DT1" s="598"/>
      <c r="DU1" s="598"/>
      <c r="DV1" s="598"/>
      <c r="DW1" s="598"/>
      <c r="DX1" s="598"/>
      <c r="DY1" s="598"/>
      <c r="DZ1" s="598"/>
      <c r="EA1" s="598"/>
      <c r="EB1" s="598"/>
      <c r="EC1" s="599"/>
      <c r="ED1" s="199"/>
      <c r="EE1" s="199"/>
      <c r="EF1" s="199"/>
      <c r="EG1" s="199"/>
      <c r="EH1" s="199"/>
      <c r="EI1" s="199"/>
      <c r="EJ1" s="199"/>
      <c r="EK1" s="199"/>
      <c r="EL1" s="199"/>
      <c r="EM1" s="199"/>
    </row>
    <row r="2" spans="2:143" ht="22.5" customHeight="1" x14ac:dyDescent="0.15">
      <c r="B2" s="202" t="s">
        <v>210</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5" customFormat="1" ht="11.25" customHeight="1" x14ac:dyDescent="0.15">
      <c r="B5" s="607" t="s">
        <v>221</v>
      </c>
      <c r="C5" s="608"/>
      <c r="D5" s="608"/>
      <c r="E5" s="608"/>
      <c r="F5" s="608"/>
      <c r="G5" s="608"/>
      <c r="H5" s="608"/>
      <c r="I5" s="608"/>
      <c r="J5" s="608"/>
      <c r="K5" s="608"/>
      <c r="L5" s="608"/>
      <c r="M5" s="608"/>
      <c r="N5" s="608"/>
      <c r="O5" s="608"/>
      <c r="P5" s="608"/>
      <c r="Q5" s="609"/>
      <c r="R5" s="610">
        <v>698185</v>
      </c>
      <c r="S5" s="611"/>
      <c r="T5" s="611"/>
      <c r="U5" s="611"/>
      <c r="V5" s="611"/>
      <c r="W5" s="611"/>
      <c r="X5" s="611"/>
      <c r="Y5" s="612"/>
      <c r="Z5" s="613">
        <v>14</v>
      </c>
      <c r="AA5" s="613"/>
      <c r="AB5" s="613"/>
      <c r="AC5" s="613"/>
      <c r="AD5" s="614">
        <v>698185</v>
      </c>
      <c r="AE5" s="614"/>
      <c r="AF5" s="614"/>
      <c r="AG5" s="614"/>
      <c r="AH5" s="614"/>
      <c r="AI5" s="614"/>
      <c r="AJ5" s="614"/>
      <c r="AK5" s="614"/>
      <c r="AL5" s="615">
        <v>23.4</v>
      </c>
      <c r="AM5" s="616"/>
      <c r="AN5" s="616"/>
      <c r="AO5" s="617"/>
      <c r="AP5" s="607" t="s">
        <v>222</v>
      </c>
      <c r="AQ5" s="608"/>
      <c r="AR5" s="608"/>
      <c r="AS5" s="608"/>
      <c r="AT5" s="608"/>
      <c r="AU5" s="608"/>
      <c r="AV5" s="608"/>
      <c r="AW5" s="608"/>
      <c r="AX5" s="608"/>
      <c r="AY5" s="608"/>
      <c r="AZ5" s="608"/>
      <c r="BA5" s="608"/>
      <c r="BB5" s="608"/>
      <c r="BC5" s="608"/>
      <c r="BD5" s="608"/>
      <c r="BE5" s="608"/>
      <c r="BF5" s="609"/>
      <c r="BG5" s="621">
        <v>679501</v>
      </c>
      <c r="BH5" s="622"/>
      <c r="BI5" s="622"/>
      <c r="BJ5" s="622"/>
      <c r="BK5" s="622"/>
      <c r="BL5" s="622"/>
      <c r="BM5" s="622"/>
      <c r="BN5" s="623"/>
      <c r="BO5" s="624">
        <v>97.3</v>
      </c>
      <c r="BP5" s="624"/>
      <c r="BQ5" s="624"/>
      <c r="BR5" s="624"/>
      <c r="BS5" s="625" t="s">
        <v>123</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76499</v>
      </c>
      <c r="S6" s="622"/>
      <c r="T6" s="622"/>
      <c r="U6" s="622"/>
      <c r="V6" s="622"/>
      <c r="W6" s="622"/>
      <c r="X6" s="622"/>
      <c r="Y6" s="623"/>
      <c r="Z6" s="624">
        <v>1.5</v>
      </c>
      <c r="AA6" s="624"/>
      <c r="AB6" s="624"/>
      <c r="AC6" s="624"/>
      <c r="AD6" s="625">
        <v>76499</v>
      </c>
      <c r="AE6" s="625"/>
      <c r="AF6" s="625"/>
      <c r="AG6" s="625"/>
      <c r="AH6" s="625"/>
      <c r="AI6" s="625"/>
      <c r="AJ6" s="625"/>
      <c r="AK6" s="625"/>
      <c r="AL6" s="626">
        <v>2.6</v>
      </c>
      <c r="AM6" s="627"/>
      <c r="AN6" s="627"/>
      <c r="AO6" s="628"/>
      <c r="AP6" s="618" t="s">
        <v>227</v>
      </c>
      <c r="AQ6" s="619"/>
      <c r="AR6" s="619"/>
      <c r="AS6" s="619"/>
      <c r="AT6" s="619"/>
      <c r="AU6" s="619"/>
      <c r="AV6" s="619"/>
      <c r="AW6" s="619"/>
      <c r="AX6" s="619"/>
      <c r="AY6" s="619"/>
      <c r="AZ6" s="619"/>
      <c r="BA6" s="619"/>
      <c r="BB6" s="619"/>
      <c r="BC6" s="619"/>
      <c r="BD6" s="619"/>
      <c r="BE6" s="619"/>
      <c r="BF6" s="620"/>
      <c r="BG6" s="621">
        <v>679501</v>
      </c>
      <c r="BH6" s="622"/>
      <c r="BI6" s="622"/>
      <c r="BJ6" s="622"/>
      <c r="BK6" s="622"/>
      <c r="BL6" s="622"/>
      <c r="BM6" s="622"/>
      <c r="BN6" s="623"/>
      <c r="BO6" s="624">
        <v>97.3</v>
      </c>
      <c r="BP6" s="624"/>
      <c r="BQ6" s="624"/>
      <c r="BR6" s="624"/>
      <c r="BS6" s="625" t="s">
        <v>228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53947</v>
      </c>
      <c r="CS6" s="622"/>
      <c r="CT6" s="622"/>
      <c r="CU6" s="622"/>
      <c r="CV6" s="622"/>
      <c r="CW6" s="622"/>
      <c r="CX6" s="622"/>
      <c r="CY6" s="623"/>
      <c r="CZ6" s="615">
        <v>1.1000000000000001</v>
      </c>
      <c r="DA6" s="616"/>
      <c r="DB6" s="616"/>
      <c r="DC6" s="635"/>
      <c r="DD6" s="630" t="s">
        <v>123</v>
      </c>
      <c r="DE6" s="622"/>
      <c r="DF6" s="622"/>
      <c r="DG6" s="622"/>
      <c r="DH6" s="622"/>
      <c r="DI6" s="622"/>
      <c r="DJ6" s="622"/>
      <c r="DK6" s="622"/>
      <c r="DL6" s="622"/>
      <c r="DM6" s="622"/>
      <c r="DN6" s="622"/>
      <c r="DO6" s="622"/>
      <c r="DP6" s="623"/>
      <c r="DQ6" s="630">
        <v>53947</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764</v>
      </c>
      <c r="S7" s="622"/>
      <c r="T7" s="622"/>
      <c r="U7" s="622"/>
      <c r="V7" s="622"/>
      <c r="W7" s="622"/>
      <c r="X7" s="622"/>
      <c r="Y7" s="623"/>
      <c r="Z7" s="624">
        <v>0</v>
      </c>
      <c r="AA7" s="624"/>
      <c r="AB7" s="624"/>
      <c r="AC7" s="624"/>
      <c r="AD7" s="625">
        <v>764</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215854</v>
      </c>
      <c r="BH7" s="622"/>
      <c r="BI7" s="622"/>
      <c r="BJ7" s="622"/>
      <c r="BK7" s="622"/>
      <c r="BL7" s="622"/>
      <c r="BM7" s="622"/>
      <c r="BN7" s="623"/>
      <c r="BO7" s="624">
        <v>30.9</v>
      </c>
      <c r="BP7" s="624"/>
      <c r="BQ7" s="624"/>
      <c r="BR7" s="624"/>
      <c r="BS7" s="625" t="s">
        <v>123</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533910</v>
      </c>
      <c r="CS7" s="622"/>
      <c r="CT7" s="622"/>
      <c r="CU7" s="622"/>
      <c r="CV7" s="622"/>
      <c r="CW7" s="622"/>
      <c r="CX7" s="622"/>
      <c r="CY7" s="623"/>
      <c r="CZ7" s="624">
        <v>11.1</v>
      </c>
      <c r="DA7" s="624"/>
      <c r="DB7" s="624"/>
      <c r="DC7" s="624"/>
      <c r="DD7" s="630">
        <v>3312</v>
      </c>
      <c r="DE7" s="622"/>
      <c r="DF7" s="622"/>
      <c r="DG7" s="622"/>
      <c r="DH7" s="622"/>
      <c r="DI7" s="622"/>
      <c r="DJ7" s="622"/>
      <c r="DK7" s="622"/>
      <c r="DL7" s="622"/>
      <c r="DM7" s="622"/>
      <c r="DN7" s="622"/>
      <c r="DO7" s="622"/>
      <c r="DP7" s="623"/>
      <c r="DQ7" s="630">
        <v>460975</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1841</v>
      </c>
      <c r="S8" s="622"/>
      <c r="T8" s="622"/>
      <c r="U8" s="622"/>
      <c r="V8" s="622"/>
      <c r="W8" s="622"/>
      <c r="X8" s="622"/>
      <c r="Y8" s="623"/>
      <c r="Z8" s="624">
        <v>0</v>
      </c>
      <c r="AA8" s="624"/>
      <c r="AB8" s="624"/>
      <c r="AC8" s="624"/>
      <c r="AD8" s="625">
        <v>1841</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9591</v>
      </c>
      <c r="BH8" s="622"/>
      <c r="BI8" s="622"/>
      <c r="BJ8" s="622"/>
      <c r="BK8" s="622"/>
      <c r="BL8" s="622"/>
      <c r="BM8" s="622"/>
      <c r="BN8" s="623"/>
      <c r="BO8" s="624">
        <v>1.4</v>
      </c>
      <c r="BP8" s="624"/>
      <c r="BQ8" s="624"/>
      <c r="BR8" s="624"/>
      <c r="BS8" s="630" t="s">
        <v>228</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1060424</v>
      </c>
      <c r="CS8" s="622"/>
      <c r="CT8" s="622"/>
      <c r="CU8" s="622"/>
      <c r="CV8" s="622"/>
      <c r="CW8" s="622"/>
      <c r="CX8" s="622"/>
      <c r="CY8" s="623"/>
      <c r="CZ8" s="624">
        <v>22.1</v>
      </c>
      <c r="DA8" s="624"/>
      <c r="DB8" s="624"/>
      <c r="DC8" s="624"/>
      <c r="DD8" s="630">
        <v>180829</v>
      </c>
      <c r="DE8" s="622"/>
      <c r="DF8" s="622"/>
      <c r="DG8" s="622"/>
      <c r="DH8" s="622"/>
      <c r="DI8" s="622"/>
      <c r="DJ8" s="622"/>
      <c r="DK8" s="622"/>
      <c r="DL8" s="622"/>
      <c r="DM8" s="622"/>
      <c r="DN8" s="622"/>
      <c r="DO8" s="622"/>
      <c r="DP8" s="623"/>
      <c r="DQ8" s="630">
        <v>614782</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1779</v>
      </c>
      <c r="S9" s="622"/>
      <c r="T9" s="622"/>
      <c r="U9" s="622"/>
      <c r="V9" s="622"/>
      <c r="W9" s="622"/>
      <c r="X9" s="622"/>
      <c r="Y9" s="623"/>
      <c r="Z9" s="624">
        <v>0</v>
      </c>
      <c r="AA9" s="624"/>
      <c r="AB9" s="624"/>
      <c r="AC9" s="624"/>
      <c r="AD9" s="625">
        <v>1779</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166723</v>
      </c>
      <c r="BH9" s="622"/>
      <c r="BI9" s="622"/>
      <c r="BJ9" s="622"/>
      <c r="BK9" s="622"/>
      <c r="BL9" s="622"/>
      <c r="BM9" s="622"/>
      <c r="BN9" s="623"/>
      <c r="BO9" s="624">
        <v>23.9</v>
      </c>
      <c r="BP9" s="624"/>
      <c r="BQ9" s="624"/>
      <c r="BR9" s="624"/>
      <c r="BS9" s="630" t="s">
        <v>228</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248896</v>
      </c>
      <c r="CS9" s="622"/>
      <c r="CT9" s="622"/>
      <c r="CU9" s="622"/>
      <c r="CV9" s="622"/>
      <c r="CW9" s="622"/>
      <c r="CX9" s="622"/>
      <c r="CY9" s="623"/>
      <c r="CZ9" s="624">
        <v>5.2</v>
      </c>
      <c r="DA9" s="624"/>
      <c r="DB9" s="624"/>
      <c r="DC9" s="624"/>
      <c r="DD9" s="630">
        <v>9333</v>
      </c>
      <c r="DE9" s="622"/>
      <c r="DF9" s="622"/>
      <c r="DG9" s="622"/>
      <c r="DH9" s="622"/>
      <c r="DI9" s="622"/>
      <c r="DJ9" s="622"/>
      <c r="DK9" s="622"/>
      <c r="DL9" s="622"/>
      <c r="DM9" s="622"/>
      <c r="DN9" s="622"/>
      <c r="DO9" s="622"/>
      <c r="DP9" s="623"/>
      <c r="DQ9" s="630">
        <v>215627</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123</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13983</v>
      </c>
      <c r="BH10" s="622"/>
      <c r="BI10" s="622"/>
      <c r="BJ10" s="622"/>
      <c r="BK10" s="622"/>
      <c r="BL10" s="622"/>
      <c r="BM10" s="622"/>
      <c r="BN10" s="623"/>
      <c r="BO10" s="624">
        <v>2</v>
      </c>
      <c r="BP10" s="624"/>
      <c r="BQ10" s="624"/>
      <c r="BR10" s="624"/>
      <c r="BS10" s="630" t="s">
        <v>228</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14039</v>
      </c>
      <c r="CS10" s="622"/>
      <c r="CT10" s="622"/>
      <c r="CU10" s="622"/>
      <c r="CV10" s="622"/>
      <c r="CW10" s="622"/>
      <c r="CX10" s="622"/>
      <c r="CY10" s="623"/>
      <c r="CZ10" s="624">
        <v>0.3</v>
      </c>
      <c r="DA10" s="624"/>
      <c r="DB10" s="624"/>
      <c r="DC10" s="624"/>
      <c r="DD10" s="630" t="s">
        <v>123</v>
      </c>
      <c r="DE10" s="622"/>
      <c r="DF10" s="622"/>
      <c r="DG10" s="622"/>
      <c r="DH10" s="622"/>
      <c r="DI10" s="622"/>
      <c r="DJ10" s="622"/>
      <c r="DK10" s="622"/>
      <c r="DL10" s="622"/>
      <c r="DM10" s="622"/>
      <c r="DN10" s="622"/>
      <c r="DO10" s="622"/>
      <c r="DP10" s="623"/>
      <c r="DQ10" s="630">
        <v>2039</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123</v>
      </c>
      <c r="AA11" s="624"/>
      <c r="AB11" s="624"/>
      <c r="AC11" s="624"/>
      <c r="AD11" s="625" t="s">
        <v>123</v>
      </c>
      <c r="AE11" s="625"/>
      <c r="AF11" s="625"/>
      <c r="AG11" s="625"/>
      <c r="AH11" s="625"/>
      <c r="AI11" s="625"/>
      <c r="AJ11" s="625"/>
      <c r="AK11" s="625"/>
      <c r="AL11" s="626" t="s">
        <v>123</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25557</v>
      </c>
      <c r="BH11" s="622"/>
      <c r="BI11" s="622"/>
      <c r="BJ11" s="622"/>
      <c r="BK11" s="622"/>
      <c r="BL11" s="622"/>
      <c r="BM11" s="622"/>
      <c r="BN11" s="623"/>
      <c r="BO11" s="624">
        <v>3.7</v>
      </c>
      <c r="BP11" s="624"/>
      <c r="BQ11" s="624"/>
      <c r="BR11" s="624"/>
      <c r="BS11" s="630" t="s">
        <v>123</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406298</v>
      </c>
      <c r="CS11" s="622"/>
      <c r="CT11" s="622"/>
      <c r="CU11" s="622"/>
      <c r="CV11" s="622"/>
      <c r="CW11" s="622"/>
      <c r="CX11" s="622"/>
      <c r="CY11" s="623"/>
      <c r="CZ11" s="624">
        <v>8.5</v>
      </c>
      <c r="DA11" s="624"/>
      <c r="DB11" s="624"/>
      <c r="DC11" s="624"/>
      <c r="DD11" s="630">
        <v>75339</v>
      </c>
      <c r="DE11" s="622"/>
      <c r="DF11" s="622"/>
      <c r="DG11" s="622"/>
      <c r="DH11" s="622"/>
      <c r="DI11" s="622"/>
      <c r="DJ11" s="622"/>
      <c r="DK11" s="622"/>
      <c r="DL11" s="622"/>
      <c r="DM11" s="622"/>
      <c r="DN11" s="622"/>
      <c r="DO11" s="622"/>
      <c r="DP11" s="623"/>
      <c r="DQ11" s="630">
        <v>234818</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96295</v>
      </c>
      <c r="S12" s="622"/>
      <c r="T12" s="622"/>
      <c r="U12" s="622"/>
      <c r="V12" s="622"/>
      <c r="W12" s="622"/>
      <c r="X12" s="622"/>
      <c r="Y12" s="623"/>
      <c r="Z12" s="624">
        <v>1.9</v>
      </c>
      <c r="AA12" s="624"/>
      <c r="AB12" s="624"/>
      <c r="AC12" s="624"/>
      <c r="AD12" s="625">
        <v>96295</v>
      </c>
      <c r="AE12" s="625"/>
      <c r="AF12" s="625"/>
      <c r="AG12" s="625"/>
      <c r="AH12" s="625"/>
      <c r="AI12" s="625"/>
      <c r="AJ12" s="625"/>
      <c r="AK12" s="625"/>
      <c r="AL12" s="626">
        <v>3.2</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408951</v>
      </c>
      <c r="BH12" s="622"/>
      <c r="BI12" s="622"/>
      <c r="BJ12" s="622"/>
      <c r="BK12" s="622"/>
      <c r="BL12" s="622"/>
      <c r="BM12" s="622"/>
      <c r="BN12" s="623"/>
      <c r="BO12" s="624">
        <v>58.6</v>
      </c>
      <c r="BP12" s="624"/>
      <c r="BQ12" s="624"/>
      <c r="BR12" s="624"/>
      <c r="BS12" s="630" t="s">
        <v>228</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437478</v>
      </c>
      <c r="CS12" s="622"/>
      <c r="CT12" s="622"/>
      <c r="CU12" s="622"/>
      <c r="CV12" s="622"/>
      <c r="CW12" s="622"/>
      <c r="CX12" s="622"/>
      <c r="CY12" s="623"/>
      <c r="CZ12" s="624">
        <v>9.1</v>
      </c>
      <c r="DA12" s="624"/>
      <c r="DB12" s="624"/>
      <c r="DC12" s="624"/>
      <c r="DD12" s="630">
        <v>92723</v>
      </c>
      <c r="DE12" s="622"/>
      <c r="DF12" s="622"/>
      <c r="DG12" s="622"/>
      <c r="DH12" s="622"/>
      <c r="DI12" s="622"/>
      <c r="DJ12" s="622"/>
      <c r="DK12" s="622"/>
      <c r="DL12" s="622"/>
      <c r="DM12" s="622"/>
      <c r="DN12" s="622"/>
      <c r="DO12" s="622"/>
      <c r="DP12" s="623"/>
      <c r="DQ12" s="630">
        <v>165571</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24" t="s">
        <v>123</v>
      </c>
      <c r="AA13" s="624"/>
      <c r="AB13" s="624"/>
      <c r="AC13" s="624"/>
      <c r="AD13" s="625" t="s">
        <v>123</v>
      </c>
      <c r="AE13" s="625"/>
      <c r="AF13" s="625"/>
      <c r="AG13" s="625"/>
      <c r="AH13" s="625"/>
      <c r="AI13" s="625"/>
      <c r="AJ13" s="625"/>
      <c r="AK13" s="625"/>
      <c r="AL13" s="626" t="s">
        <v>123</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383766</v>
      </c>
      <c r="BH13" s="622"/>
      <c r="BI13" s="622"/>
      <c r="BJ13" s="622"/>
      <c r="BK13" s="622"/>
      <c r="BL13" s="622"/>
      <c r="BM13" s="622"/>
      <c r="BN13" s="623"/>
      <c r="BO13" s="624">
        <v>55</v>
      </c>
      <c r="BP13" s="624"/>
      <c r="BQ13" s="624"/>
      <c r="BR13" s="624"/>
      <c r="BS13" s="630" t="s">
        <v>228</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835445</v>
      </c>
      <c r="CS13" s="622"/>
      <c r="CT13" s="622"/>
      <c r="CU13" s="622"/>
      <c r="CV13" s="622"/>
      <c r="CW13" s="622"/>
      <c r="CX13" s="622"/>
      <c r="CY13" s="623"/>
      <c r="CZ13" s="624">
        <v>17.399999999999999</v>
      </c>
      <c r="DA13" s="624"/>
      <c r="DB13" s="624"/>
      <c r="DC13" s="624"/>
      <c r="DD13" s="630">
        <v>290625</v>
      </c>
      <c r="DE13" s="622"/>
      <c r="DF13" s="622"/>
      <c r="DG13" s="622"/>
      <c r="DH13" s="622"/>
      <c r="DI13" s="622"/>
      <c r="DJ13" s="622"/>
      <c r="DK13" s="622"/>
      <c r="DL13" s="622"/>
      <c r="DM13" s="622"/>
      <c r="DN13" s="622"/>
      <c r="DO13" s="622"/>
      <c r="DP13" s="623"/>
      <c r="DQ13" s="630">
        <v>534753</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228</v>
      </c>
      <c r="AA14" s="624"/>
      <c r="AB14" s="624"/>
      <c r="AC14" s="624"/>
      <c r="AD14" s="625" t="s">
        <v>123</v>
      </c>
      <c r="AE14" s="625"/>
      <c r="AF14" s="625"/>
      <c r="AG14" s="625"/>
      <c r="AH14" s="625"/>
      <c r="AI14" s="625"/>
      <c r="AJ14" s="625"/>
      <c r="AK14" s="625"/>
      <c r="AL14" s="626" t="s">
        <v>123</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19979</v>
      </c>
      <c r="BH14" s="622"/>
      <c r="BI14" s="622"/>
      <c r="BJ14" s="622"/>
      <c r="BK14" s="622"/>
      <c r="BL14" s="622"/>
      <c r="BM14" s="622"/>
      <c r="BN14" s="623"/>
      <c r="BO14" s="624">
        <v>2.9</v>
      </c>
      <c r="BP14" s="624"/>
      <c r="BQ14" s="624"/>
      <c r="BR14" s="624"/>
      <c r="BS14" s="630" t="s">
        <v>123</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237136</v>
      </c>
      <c r="CS14" s="622"/>
      <c r="CT14" s="622"/>
      <c r="CU14" s="622"/>
      <c r="CV14" s="622"/>
      <c r="CW14" s="622"/>
      <c r="CX14" s="622"/>
      <c r="CY14" s="623"/>
      <c r="CZ14" s="624">
        <v>4.9000000000000004</v>
      </c>
      <c r="DA14" s="624"/>
      <c r="DB14" s="624"/>
      <c r="DC14" s="624"/>
      <c r="DD14" s="630">
        <v>19421</v>
      </c>
      <c r="DE14" s="622"/>
      <c r="DF14" s="622"/>
      <c r="DG14" s="622"/>
      <c r="DH14" s="622"/>
      <c r="DI14" s="622"/>
      <c r="DJ14" s="622"/>
      <c r="DK14" s="622"/>
      <c r="DL14" s="622"/>
      <c r="DM14" s="622"/>
      <c r="DN14" s="622"/>
      <c r="DO14" s="622"/>
      <c r="DP14" s="623"/>
      <c r="DQ14" s="630">
        <v>214346</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21055</v>
      </c>
      <c r="S15" s="622"/>
      <c r="T15" s="622"/>
      <c r="U15" s="622"/>
      <c r="V15" s="622"/>
      <c r="W15" s="622"/>
      <c r="X15" s="622"/>
      <c r="Y15" s="623"/>
      <c r="Z15" s="624">
        <v>0.4</v>
      </c>
      <c r="AA15" s="624"/>
      <c r="AB15" s="624"/>
      <c r="AC15" s="624"/>
      <c r="AD15" s="625">
        <v>21055</v>
      </c>
      <c r="AE15" s="625"/>
      <c r="AF15" s="625"/>
      <c r="AG15" s="625"/>
      <c r="AH15" s="625"/>
      <c r="AI15" s="625"/>
      <c r="AJ15" s="625"/>
      <c r="AK15" s="625"/>
      <c r="AL15" s="626">
        <v>0.7</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34717</v>
      </c>
      <c r="BH15" s="622"/>
      <c r="BI15" s="622"/>
      <c r="BJ15" s="622"/>
      <c r="BK15" s="622"/>
      <c r="BL15" s="622"/>
      <c r="BM15" s="622"/>
      <c r="BN15" s="623"/>
      <c r="BO15" s="624">
        <v>5</v>
      </c>
      <c r="BP15" s="624"/>
      <c r="BQ15" s="624"/>
      <c r="BR15" s="624"/>
      <c r="BS15" s="630" t="s">
        <v>228</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423140</v>
      </c>
      <c r="CS15" s="622"/>
      <c r="CT15" s="622"/>
      <c r="CU15" s="622"/>
      <c r="CV15" s="622"/>
      <c r="CW15" s="622"/>
      <c r="CX15" s="622"/>
      <c r="CY15" s="623"/>
      <c r="CZ15" s="624">
        <v>8.8000000000000007</v>
      </c>
      <c r="DA15" s="624"/>
      <c r="DB15" s="624"/>
      <c r="DC15" s="624"/>
      <c r="DD15" s="630">
        <v>69217</v>
      </c>
      <c r="DE15" s="622"/>
      <c r="DF15" s="622"/>
      <c r="DG15" s="622"/>
      <c r="DH15" s="622"/>
      <c r="DI15" s="622"/>
      <c r="DJ15" s="622"/>
      <c r="DK15" s="622"/>
      <c r="DL15" s="622"/>
      <c r="DM15" s="622"/>
      <c r="DN15" s="622"/>
      <c r="DO15" s="622"/>
      <c r="DP15" s="623"/>
      <c r="DQ15" s="630">
        <v>314402</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123</v>
      </c>
      <c r="AA16" s="624"/>
      <c r="AB16" s="624"/>
      <c r="AC16" s="624"/>
      <c r="AD16" s="625" t="s">
        <v>123</v>
      </c>
      <c r="AE16" s="625"/>
      <c r="AF16" s="625"/>
      <c r="AG16" s="625"/>
      <c r="AH16" s="625"/>
      <c r="AI16" s="625"/>
      <c r="AJ16" s="625"/>
      <c r="AK16" s="625"/>
      <c r="AL16" s="626" t="s">
        <v>123</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123</v>
      </c>
      <c r="BP16" s="624"/>
      <c r="BQ16" s="624"/>
      <c r="BR16" s="624"/>
      <c r="BS16" s="630" t="s">
        <v>123</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123</v>
      </c>
      <c r="CS16" s="622"/>
      <c r="CT16" s="622"/>
      <c r="CU16" s="622"/>
      <c r="CV16" s="622"/>
      <c r="CW16" s="622"/>
      <c r="CX16" s="622"/>
      <c r="CY16" s="623"/>
      <c r="CZ16" s="624" t="s">
        <v>228</v>
      </c>
      <c r="DA16" s="624"/>
      <c r="DB16" s="624"/>
      <c r="DC16" s="624"/>
      <c r="DD16" s="630" t="s">
        <v>123</v>
      </c>
      <c r="DE16" s="622"/>
      <c r="DF16" s="622"/>
      <c r="DG16" s="622"/>
      <c r="DH16" s="622"/>
      <c r="DI16" s="622"/>
      <c r="DJ16" s="622"/>
      <c r="DK16" s="622"/>
      <c r="DL16" s="622"/>
      <c r="DM16" s="622"/>
      <c r="DN16" s="622"/>
      <c r="DO16" s="622"/>
      <c r="DP16" s="623"/>
      <c r="DQ16" s="630" t="s">
        <v>123</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1644</v>
      </c>
      <c r="S17" s="622"/>
      <c r="T17" s="622"/>
      <c r="U17" s="622"/>
      <c r="V17" s="622"/>
      <c r="W17" s="622"/>
      <c r="X17" s="622"/>
      <c r="Y17" s="623"/>
      <c r="Z17" s="624">
        <v>0</v>
      </c>
      <c r="AA17" s="624"/>
      <c r="AB17" s="624"/>
      <c r="AC17" s="624"/>
      <c r="AD17" s="625">
        <v>1644</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228</v>
      </c>
      <c r="BH17" s="622"/>
      <c r="BI17" s="622"/>
      <c r="BJ17" s="622"/>
      <c r="BK17" s="622"/>
      <c r="BL17" s="622"/>
      <c r="BM17" s="622"/>
      <c r="BN17" s="623"/>
      <c r="BO17" s="624" t="s">
        <v>123</v>
      </c>
      <c r="BP17" s="624"/>
      <c r="BQ17" s="624"/>
      <c r="BR17" s="624"/>
      <c r="BS17" s="630" t="s">
        <v>228</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543204</v>
      </c>
      <c r="CS17" s="622"/>
      <c r="CT17" s="622"/>
      <c r="CU17" s="622"/>
      <c r="CV17" s="622"/>
      <c r="CW17" s="622"/>
      <c r="CX17" s="622"/>
      <c r="CY17" s="623"/>
      <c r="CZ17" s="624">
        <v>11.3</v>
      </c>
      <c r="DA17" s="624"/>
      <c r="DB17" s="624"/>
      <c r="DC17" s="624"/>
      <c r="DD17" s="630" t="s">
        <v>123</v>
      </c>
      <c r="DE17" s="622"/>
      <c r="DF17" s="622"/>
      <c r="DG17" s="622"/>
      <c r="DH17" s="622"/>
      <c r="DI17" s="622"/>
      <c r="DJ17" s="622"/>
      <c r="DK17" s="622"/>
      <c r="DL17" s="622"/>
      <c r="DM17" s="622"/>
      <c r="DN17" s="622"/>
      <c r="DO17" s="622"/>
      <c r="DP17" s="623"/>
      <c r="DQ17" s="630">
        <v>522604</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2242835</v>
      </c>
      <c r="S18" s="622"/>
      <c r="T18" s="622"/>
      <c r="U18" s="622"/>
      <c r="V18" s="622"/>
      <c r="W18" s="622"/>
      <c r="X18" s="622"/>
      <c r="Y18" s="623"/>
      <c r="Z18" s="624">
        <v>45.1</v>
      </c>
      <c r="AA18" s="624"/>
      <c r="AB18" s="624"/>
      <c r="AC18" s="624"/>
      <c r="AD18" s="625">
        <v>2073125</v>
      </c>
      <c r="AE18" s="625"/>
      <c r="AF18" s="625"/>
      <c r="AG18" s="625"/>
      <c r="AH18" s="625"/>
      <c r="AI18" s="625"/>
      <c r="AJ18" s="625"/>
      <c r="AK18" s="625"/>
      <c r="AL18" s="626">
        <v>69.599999999999994</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228</v>
      </c>
      <c r="BP18" s="624"/>
      <c r="BQ18" s="624"/>
      <c r="BR18" s="624"/>
      <c r="BS18" s="630" t="s">
        <v>123</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228</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2073125</v>
      </c>
      <c r="S19" s="622"/>
      <c r="T19" s="622"/>
      <c r="U19" s="622"/>
      <c r="V19" s="622"/>
      <c r="W19" s="622"/>
      <c r="X19" s="622"/>
      <c r="Y19" s="623"/>
      <c r="Z19" s="624">
        <v>41.7</v>
      </c>
      <c r="AA19" s="624"/>
      <c r="AB19" s="624"/>
      <c r="AC19" s="624"/>
      <c r="AD19" s="625">
        <v>2073125</v>
      </c>
      <c r="AE19" s="625"/>
      <c r="AF19" s="625"/>
      <c r="AG19" s="625"/>
      <c r="AH19" s="625"/>
      <c r="AI19" s="625"/>
      <c r="AJ19" s="625"/>
      <c r="AK19" s="625"/>
      <c r="AL19" s="626">
        <v>69.599999999999994</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18684</v>
      </c>
      <c r="BH19" s="622"/>
      <c r="BI19" s="622"/>
      <c r="BJ19" s="622"/>
      <c r="BK19" s="622"/>
      <c r="BL19" s="622"/>
      <c r="BM19" s="622"/>
      <c r="BN19" s="623"/>
      <c r="BO19" s="624">
        <v>2.7</v>
      </c>
      <c r="BP19" s="624"/>
      <c r="BQ19" s="624"/>
      <c r="BR19" s="624"/>
      <c r="BS19" s="630" t="s">
        <v>123</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228</v>
      </c>
      <c r="CS19" s="622"/>
      <c r="CT19" s="622"/>
      <c r="CU19" s="622"/>
      <c r="CV19" s="622"/>
      <c r="CW19" s="622"/>
      <c r="CX19" s="622"/>
      <c r="CY19" s="623"/>
      <c r="CZ19" s="624" t="s">
        <v>228</v>
      </c>
      <c r="DA19" s="624"/>
      <c r="DB19" s="624"/>
      <c r="DC19" s="624"/>
      <c r="DD19" s="630" t="s">
        <v>228</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169710</v>
      </c>
      <c r="S20" s="622"/>
      <c r="T20" s="622"/>
      <c r="U20" s="622"/>
      <c r="V20" s="622"/>
      <c r="W20" s="622"/>
      <c r="X20" s="622"/>
      <c r="Y20" s="623"/>
      <c r="Z20" s="624">
        <v>3.4</v>
      </c>
      <c r="AA20" s="624"/>
      <c r="AB20" s="624"/>
      <c r="AC20" s="624"/>
      <c r="AD20" s="625" t="s">
        <v>123</v>
      </c>
      <c r="AE20" s="625"/>
      <c r="AF20" s="625"/>
      <c r="AG20" s="625"/>
      <c r="AH20" s="625"/>
      <c r="AI20" s="625"/>
      <c r="AJ20" s="625"/>
      <c r="AK20" s="625"/>
      <c r="AL20" s="626" t="s">
        <v>123</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18684</v>
      </c>
      <c r="BH20" s="622"/>
      <c r="BI20" s="622"/>
      <c r="BJ20" s="622"/>
      <c r="BK20" s="622"/>
      <c r="BL20" s="622"/>
      <c r="BM20" s="622"/>
      <c r="BN20" s="623"/>
      <c r="BO20" s="624">
        <v>2.7</v>
      </c>
      <c r="BP20" s="624"/>
      <c r="BQ20" s="624"/>
      <c r="BR20" s="624"/>
      <c r="BS20" s="630" t="s">
        <v>123</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4793917</v>
      </c>
      <c r="CS20" s="622"/>
      <c r="CT20" s="622"/>
      <c r="CU20" s="622"/>
      <c r="CV20" s="622"/>
      <c r="CW20" s="622"/>
      <c r="CX20" s="622"/>
      <c r="CY20" s="623"/>
      <c r="CZ20" s="624">
        <v>100</v>
      </c>
      <c r="DA20" s="624"/>
      <c r="DB20" s="624"/>
      <c r="DC20" s="624"/>
      <c r="DD20" s="630">
        <v>740799</v>
      </c>
      <c r="DE20" s="622"/>
      <c r="DF20" s="622"/>
      <c r="DG20" s="622"/>
      <c r="DH20" s="622"/>
      <c r="DI20" s="622"/>
      <c r="DJ20" s="622"/>
      <c r="DK20" s="622"/>
      <c r="DL20" s="622"/>
      <c r="DM20" s="622"/>
      <c r="DN20" s="622"/>
      <c r="DO20" s="622"/>
      <c r="DP20" s="623"/>
      <c r="DQ20" s="630">
        <v>3333864</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123</v>
      </c>
      <c r="S21" s="622"/>
      <c r="T21" s="622"/>
      <c r="U21" s="622"/>
      <c r="V21" s="622"/>
      <c r="W21" s="622"/>
      <c r="X21" s="622"/>
      <c r="Y21" s="623"/>
      <c r="Z21" s="624" t="s">
        <v>123</v>
      </c>
      <c r="AA21" s="624"/>
      <c r="AB21" s="624"/>
      <c r="AC21" s="624"/>
      <c r="AD21" s="625" t="s">
        <v>123</v>
      </c>
      <c r="AE21" s="625"/>
      <c r="AF21" s="625"/>
      <c r="AG21" s="625"/>
      <c r="AH21" s="625"/>
      <c r="AI21" s="625"/>
      <c r="AJ21" s="625"/>
      <c r="AK21" s="625"/>
      <c r="AL21" s="626" t="s">
        <v>123</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18684</v>
      </c>
      <c r="BH21" s="622"/>
      <c r="BI21" s="622"/>
      <c r="BJ21" s="622"/>
      <c r="BK21" s="622"/>
      <c r="BL21" s="622"/>
      <c r="BM21" s="622"/>
      <c r="BN21" s="623"/>
      <c r="BO21" s="624">
        <v>2.7</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3140897</v>
      </c>
      <c r="S22" s="622"/>
      <c r="T22" s="622"/>
      <c r="U22" s="622"/>
      <c r="V22" s="622"/>
      <c r="W22" s="622"/>
      <c r="X22" s="622"/>
      <c r="Y22" s="623"/>
      <c r="Z22" s="624">
        <v>63.1</v>
      </c>
      <c r="AA22" s="624"/>
      <c r="AB22" s="624"/>
      <c r="AC22" s="624"/>
      <c r="AD22" s="625">
        <v>2971187</v>
      </c>
      <c r="AE22" s="625"/>
      <c r="AF22" s="625"/>
      <c r="AG22" s="625"/>
      <c r="AH22" s="625"/>
      <c r="AI22" s="625"/>
      <c r="AJ22" s="625"/>
      <c r="AK22" s="625"/>
      <c r="AL22" s="626">
        <v>99.7</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228</v>
      </c>
      <c r="BP22" s="624"/>
      <c r="BQ22" s="624"/>
      <c r="BR22" s="624"/>
      <c r="BS22" s="630" t="s">
        <v>123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913</v>
      </c>
      <c r="S23" s="622"/>
      <c r="T23" s="622"/>
      <c r="U23" s="622"/>
      <c r="V23" s="622"/>
      <c r="W23" s="622"/>
      <c r="X23" s="622"/>
      <c r="Y23" s="623"/>
      <c r="Z23" s="624">
        <v>0</v>
      </c>
      <c r="AA23" s="624"/>
      <c r="AB23" s="624"/>
      <c r="AC23" s="624"/>
      <c r="AD23" s="625">
        <v>913</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123</v>
      </c>
      <c r="BH23" s="622"/>
      <c r="BI23" s="622"/>
      <c r="BJ23" s="622"/>
      <c r="BK23" s="622"/>
      <c r="BL23" s="622"/>
      <c r="BM23" s="622"/>
      <c r="BN23" s="623"/>
      <c r="BO23" s="624" t="s">
        <v>228</v>
      </c>
      <c r="BP23" s="624"/>
      <c r="BQ23" s="624"/>
      <c r="BR23" s="624"/>
      <c r="BS23" s="630" t="s">
        <v>123</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7428</v>
      </c>
      <c r="S24" s="622"/>
      <c r="T24" s="622"/>
      <c r="U24" s="622"/>
      <c r="V24" s="622"/>
      <c r="W24" s="622"/>
      <c r="X24" s="622"/>
      <c r="Y24" s="623"/>
      <c r="Z24" s="624">
        <v>0.1</v>
      </c>
      <c r="AA24" s="624"/>
      <c r="AB24" s="624"/>
      <c r="AC24" s="624"/>
      <c r="AD24" s="625" t="s">
        <v>123</v>
      </c>
      <c r="AE24" s="625"/>
      <c r="AF24" s="625"/>
      <c r="AG24" s="625"/>
      <c r="AH24" s="625"/>
      <c r="AI24" s="625"/>
      <c r="AJ24" s="625"/>
      <c r="AK24" s="625"/>
      <c r="AL24" s="626" t="s">
        <v>123</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123</v>
      </c>
      <c r="BP24" s="624"/>
      <c r="BQ24" s="624"/>
      <c r="BR24" s="624"/>
      <c r="BS24" s="630" t="s">
        <v>123</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1560654</v>
      </c>
      <c r="CS24" s="611"/>
      <c r="CT24" s="611"/>
      <c r="CU24" s="611"/>
      <c r="CV24" s="611"/>
      <c r="CW24" s="611"/>
      <c r="CX24" s="611"/>
      <c r="CY24" s="612"/>
      <c r="CZ24" s="615">
        <v>32.6</v>
      </c>
      <c r="DA24" s="616"/>
      <c r="DB24" s="616"/>
      <c r="DC24" s="635"/>
      <c r="DD24" s="654">
        <v>1314501</v>
      </c>
      <c r="DE24" s="611"/>
      <c r="DF24" s="611"/>
      <c r="DG24" s="611"/>
      <c r="DH24" s="611"/>
      <c r="DI24" s="611"/>
      <c r="DJ24" s="611"/>
      <c r="DK24" s="612"/>
      <c r="DL24" s="654">
        <v>1311486</v>
      </c>
      <c r="DM24" s="611"/>
      <c r="DN24" s="611"/>
      <c r="DO24" s="611"/>
      <c r="DP24" s="611"/>
      <c r="DQ24" s="611"/>
      <c r="DR24" s="611"/>
      <c r="DS24" s="611"/>
      <c r="DT24" s="611"/>
      <c r="DU24" s="611"/>
      <c r="DV24" s="612"/>
      <c r="DW24" s="615">
        <v>42.2</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114021</v>
      </c>
      <c r="S25" s="622"/>
      <c r="T25" s="622"/>
      <c r="U25" s="622"/>
      <c r="V25" s="622"/>
      <c r="W25" s="622"/>
      <c r="X25" s="622"/>
      <c r="Y25" s="623"/>
      <c r="Z25" s="624">
        <v>2.2999999999999998</v>
      </c>
      <c r="AA25" s="624"/>
      <c r="AB25" s="624"/>
      <c r="AC25" s="624"/>
      <c r="AD25" s="625">
        <v>2304</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228</v>
      </c>
      <c r="BP25" s="624"/>
      <c r="BQ25" s="624"/>
      <c r="BR25" s="624"/>
      <c r="BS25" s="630" t="s">
        <v>123</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739545</v>
      </c>
      <c r="CS25" s="655"/>
      <c r="CT25" s="655"/>
      <c r="CU25" s="655"/>
      <c r="CV25" s="655"/>
      <c r="CW25" s="655"/>
      <c r="CX25" s="655"/>
      <c r="CY25" s="656"/>
      <c r="CZ25" s="626">
        <v>15.4</v>
      </c>
      <c r="DA25" s="657"/>
      <c r="DB25" s="657"/>
      <c r="DC25" s="660"/>
      <c r="DD25" s="630">
        <v>696292</v>
      </c>
      <c r="DE25" s="655"/>
      <c r="DF25" s="655"/>
      <c r="DG25" s="655"/>
      <c r="DH25" s="655"/>
      <c r="DI25" s="655"/>
      <c r="DJ25" s="655"/>
      <c r="DK25" s="656"/>
      <c r="DL25" s="630">
        <v>693277</v>
      </c>
      <c r="DM25" s="655"/>
      <c r="DN25" s="655"/>
      <c r="DO25" s="655"/>
      <c r="DP25" s="655"/>
      <c r="DQ25" s="655"/>
      <c r="DR25" s="655"/>
      <c r="DS25" s="655"/>
      <c r="DT25" s="655"/>
      <c r="DU25" s="655"/>
      <c r="DV25" s="656"/>
      <c r="DW25" s="626">
        <v>22.3</v>
      </c>
      <c r="DX25" s="657"/>
      <c r="DY25" s="657"/>
      <c r="DZ25" s="657"/>
      <c r="EA25" s="657"/>
      <c r="EB25" s="657"/>
      <c r="EC25" s="658"/>
    </row>
    <row r="26" spans="2:133" ht="11.25" customHeight="1" x14ac:dyDescent="0.15">
      <c r="B26" s="618" t="s">
        <v>290</v>
      </c>
      <c r="C26" s="619"/>
      <c r="D26" s="619"/>
      <c r="E26" s="619"/>
      <c r="F26" s="619"/>
      <c r="G26" s="619"/>
      <c r="H26" s="619"/>
      <c r="I26" s="619"/>
      <c r="J26" s="619"/>
      <c r="K26" s="619"/>
      <c r="L26" s="619"/>
      <c r="M26" s="619"/>
      <c r="N26" s="619"/>
      <c r="O26" s="619"/>
      <c r="P26" s="619"/>
      <c r="Q26" s="620"/>
      <c r="R26" s="621">
        <v>9785</v>
      </c>
      <c r="S26" s="622"/>
      <c r="T26" s="622"/>
      <c r="U26" s="622"/>
      <c r="V26" s="622"/>
      <c r="W26" s="622"/>
      <c r="X26" s="622"/>
      <c r="Y26" s="623"/>
      <c r="Z26" s="624">
        <v>0.2</v>
      </c>
      <c r="AA26" s="624"/>
      <c r="AB26" s="624"/>
      <c r="AC26" s="624"/>
      <c r="AD26" s="625" t="s">
        <v>123</v>
      </c>
      <c r="AE26" s="625"/>
      <c r="AF26" s="625"/>
      <c r="AG26" s="625"/>
      <c r="AH26" s="625"/>
      <c r="AI26" s="625"/>
      <c r="AJ26" s="625"/>
      <c r="AK26" s="625"/>
      <c r="AL26" s="626" t="s">
        <v>228</v>
      </c>
      <c r="AM26" s="627"/>
      <c r="AN26" s="627"/>
      <c r="AO26" s="628"/>
      <c r="AP26" s="639" t="s">
        <v>291</v>
      </c>
      <c r="AQ26" s="659"/>
      <c r="AR26" s="659"/>
      <c r="AS26" s="659"/>
      <c r="AT26" s="659"/>
      <c r="AU26" s="659"/>
      <c r="AV26" s="659"/>
      <c r="AW26" s="659"/>
      <c r="AX26" s="659"/>
      <c r="AY26" s="659"/>
      <c r="AZ26" s="659"/>
      <c r="BA26" s="659"/>
      <c r="BB26" s="659"/>
      <c r="BC26" s="659"/>
      <c r="BD26" s="659"/>
      <c r="BE26" s="659"/>
      <c r="BF26" s="641"/>
      <c r="BG26" s="621" t="s">
        <v>123</v>
      </c>
      <c r="BH26" s="622"/>
      <c r="BI26" s="622"/>
      <c r="BJ26" s="622"/>
      <c r="BK26" s="622"/>
      <c r="BL26" s="622"/>
      <c r="BM26" s="622"/>
      <c r="BN26" s="623"/>
      <c r="BO26" s="624" t="s">
        <v>123</v>
      </c>
      <c r="BP26" s="624"/>
      <c r="BQ26" s="624"/>
      <c r="BR26" s="624"/>
      <c r="BS26" s="630" t="s">
        <v>228</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478138</v>
      </c>
      <c r="CS26" s="622"/>
      <c r="CT26" s="622"/>
      <c r="CU26" s="622"/>
      <c r="CV26" s="622"/>
      <c r="CW26" s="622"/>
      <c r="CX26" s="622"/>
      <c r="CY26" s="623"/>
      <c r="CZ26" s="626">
        <v>10</v>
      </c>
      <c r="DA26" s="657"/>
      <c r="DB26" s="657"/>
      <c r="DC26" s="660"/>
      <c r="DD26" s="630">
        <v>435782</v>
      </c>
      <c r="DE26" s="622"/>
      <c r="DF26" s="622"/>
      <c r="DG26" s="622"/>
      <c r="DH26" s="622"/>
      <c r="DI26" s="622"/>
      <c r="DJ26" s="622"/>
      <c r="DK26" s="623"/>
      <c r="DL26" s="630" t="s">
        <v>228</v>
      </c>
      <c r="DM26" s="622"/>
      <c r="DN26" s="622"/>
      <c r="DO26" s="622"/>
      <c r="DP26" s="622"/>
      <c r="DQ26" s="622"/>
      <c r="DR26" s="622"/>
      <c r="DS26" s="622"/>
      <c r="DT26" s="622"/>
      <c r="DU26" s="622"/>
      <c r="DV26" s="623"/>
      <c r="DW26" s="626" t="s">
        <v>228</v>
      </c>
      <c r="DX26" s="657"/>
      <c r="DY26" s="657"/>
      <c r="DZ26" s="657"/>
      <c r="EA26" s="657"/>
      <c r="EB26" s="657"/>
      <c r="EC26" s="658"/>
    </row>
    <row r="27" spans="2:133" ht="11.25" customHeight="1" x14ac:dyDescent="0.15">
      <c r="B27" s="618" t="s">
        <v>293</v>
      </c>
      <c r="C27" s="619"/>
      <c r="D27" s="619"/>
      <c r="E27" s="619"/>
      <c r="F27" s="619"/>
      <c r="G27" s="619"/>
      <c r="H27" s="619"/>
      <c r="I27" s="619"/>
      <c r="J27" s="619"/>
      <c r="K27" s="619"/>
      <c r="L27" s="619"/>
      <c r="M27" s="619"/>
      <c r="N27" s="619"/>
      <c r="O27" s="619"/>
      <c r="P27" s="619"/>
      <c r="Q27" s="620"/>
      <c r="R27" s="621">
        <v>271547</v>
      </c>
      <c r="S27" s="622"/>
      <c r="T27" s="622"/>
      <c r="U27" s="622"/>
      <c r="V27" s="622"/>
      <c r="W27" s="622"/>
      <c r="X27" s="622"/>
      <c r="Y27" s="623"/>
      <c r="Z27" s="624">
        <v>5.5</v>
      </c>
      <c r="AA27" s="624"/>
      <c r="AB27" s="624"/>
      <c r="AC27" s="624"/>
      <c r="AD27" s="625" t="s">
        <v>123</v>
      </c>
      <c r="AE27" s="625"/>
      <c r="AF27" s="625"/>
      <c r="AG27" s="625"/>
      <c r="AH27" s="625"/>
      <c r="AI27" s="625"/>
      <c r="AJ27" s="625"/>
      <c r="AK27" s="625"/>
      <c r="AL27" s="626" t="s">
        <v>123</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698185</v>
      </c>
      <c r="BH27" s="622"/>
      <c r="BI27" s="622"/>
      <c r="BJ27" s="622"/>
      <c r="BK27" s="622"/>
      <c r="BL27" s="622"/>
      <c r="BM27" s="622"/>
      <c r="BN27" s="623"/>
      <c r="BO27" s="624">
        <v>100</v>
      </c>
      <c r="BP27" s="624"/>
      <c r="BQ27" s="624"/>
      <c r="BR27" s="624"/>
      <c r="BS27" s="630" t="s">
        <v>228</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277905</v>
      </c>
      <c r="CS27" s="655"/>
      <c r="CT27" s="655"/>
      <c r="CU27" s="655"/>
      <c r="CV27" s="655"/>
      <c r="CW27" s="655"/>
      <c r="CX27" s="655"/>
      <c r="CY27" s="656"/>
      <c r="CZ27" s="626">
        <v>5.8</v>
      </c>
      <c r="DA27" s="657"/>
      <c r="DB27" s="657"/>
      <c r="DC27" s="660"/>
      <c r="DD27" s="630">
        <v>95605</v>
      </c>
      <c r="DE27" s="655"/>
      <c r="DF27" s="655"/>
      <c r="DG27" s="655"/>
      <c r="DH27" s="655"/>
      <c r="DI27" s="655"/>
      <c r="DJ27" s="655"/>
      <c r="DK27" s="656"/>
      <c r="DL27" s="630">
        <v>95605</v>
      </c>
      <c r="DM27" s="655"/>
      <c r="DN27" s="655"/>
      <c r="DO27" s="655"/>
      <c r="DP27" s="655"/>
      <c r="DQ27" s="655"/>
      <c r="DR27" s="655"/>
      <c r="DS27" s="655"/>
      <c r="DT27" s="655"/>
      <c r="DU27" s="655"/>
      <c r="DV27" s="656"/>
      <c r="DW27" s="626">
        <v>3.1</v>
      </c>
      <c r="DX27" s="657"/>
      <c r="DY27" s="657"/>
      <c r="DZ27" s="657"/>
      <c r="EA27" s="657"/>
      <c r="EB27" s="657"/>
      <c r="EC27" s="658"/>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123</v>
      </c>
      <c r="S28" s="622"/>
      <c r="T28" s="622"/>
      <c r="U28" s="622"/>
      <c r="V28" s="622"/>
      <c r="W28" s="622"/>
      <c r="X28" s="622"/>
      <c r="Y28" s="623"/>
      <c r="Z28" s="624" t="s">
        <v>123</v>
      </c>
      <c r="AA28" s="624"/>
      <c r="AB28" s="624"/>
      <c r="AC28" s="624"/>
      <c r="AD28" s="625" t="s">
        <v>228</v>
      </c>
      <c r="AE28" s="625"/>
      <c r="AF28" s="625"/>
      <c r="AG28" s="625"/>
      <c r="AH28" s="625"/>
      <c r="AI28" s="625"/>
      <c r="AJ28" s="625"/>
      <c r="AK28" s="625"/>
      <c r="AL28" s="626" t="s">
        <v>123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543204</v>
      </c>
      <c r="CS28" s="622"/>
      <c r="CT28" s="622"/>
      <c r="CU28" s="622"/>
      <c r="CV28" s="622"/>
      <c r="CW28" s="622"/>
      <c r="CX28" s="622"/>
      <c r="CY28" s="623"/>
      <c r="CZ28" s="626">
        <v>11.3</v>
      </c>
      <c r="DA28" s="657"/>
      <c r="DB28" s="657"/>
      <c r="DC28" s="660"/>
      <c r="DD28" s="630">
        <v>522604</v>
      </c>
      <c r="DE28" s="622"/>
      <c r="DF28" s="622"/>
      <c r="DG28" s="622"/>
      <c r="DH28" s="622"/>
      <c r="DI28" s="622"/>
      <c r="DJ28" s="622"/>
      <c r="DK28" s="623"/>
      <c r="DL28" s="630">
        <v>522604</v>
      </c>
      <c r="DM28" s="622"/>
      <c r="DN28" s="622"/>
      <c r="DO28" s="622"/>
      <c r="DP28" s="622"/>
      <c r="DQ28" s="622"/>
      <c r="DR28" s="622"/>
      <c r="DS28" s="622"/>
      <c r="DT28" s="622"/>
      <c r="DU28" s="622"/>
      <c r="DV28" s="623"/>
      <c r="DW28" s="626">
        <v>16.8</v>
      </c>
      <c r="DX28" s="657"/>
      <c r="DY28" s="657"/>
      <c r="DZ28" s="657"/>
      <c r="EA28" s="657"/>
      <c r="EB28" s="657"/>
      <c r="EC28" s="658"/>
    </row>
    <row r="29" spans="2:133" ht="11.25" customHeight="1" x14ac:dyDescent="0.15">
      <c r="B29" s="618" t="s">
        <v>298</v>
      </c>
      <c r="C29" s="619"/>
      <c r="D29" s="619"/>
      <c r="E29" s="619"/>
      <c r="F29" s="619"/>
      <c r="G29" s="619"/>
      <c r="H29" s="619"/>
      <c r="I29" s="619"/>
      <c r="J29" s="619"/>
      <c r="K29" s="619"/>
      <c r="L29" s="619"/>
      <c r="M29" s="619"/>
      <c r="N29" s="619"/>
      <c r="O29" s="619"/>
      <c r="P29" s="619"/>
      <c r="Q29" s="620"/>
      <c r="R29" s="621">
        <v>242681</v>
      </c>
      <c r="S29" s="622"/>
      <c r="T29" s="622"/>
      <c r="U29" s="622"/>
      <c r="V29" s="622"/>
      <c r="W29" s="622"/>
      <c r="X29" s="622"/>
      <c r="Y29" s="623"/>
      <c r="Z29" s="624">
        <v>4.9000000000000004</v>
      </c>
      <c r="AA29" s="624"/>
      <c r="AB29" s="624"/>
      <c r="AC29" s="624"/>
      <c r="AD29" s="625" t="s">
        <v>123</v>
      </c>
      <c r="AE29" s="625"/>
      <c r="AF29" s="625"/>
      <c r="AG29" s="625"/>
      <c r="AH29" s="625"/>
      <c r="AI29" s="625"/>
      <c r="AJ29" s="625"/>
      <c r="AK29" s="625"/>
      <c r="AL29" s="626" t="s">
        <v>123</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78" t="s">
        <v>301</v>
      </c>
      <c r="CE29" s="679"/>
      <c r="CF29" s="636" t="s">
        <v>63</v>
      </c>
      <c r="CG29" s="637"/>
      <c r="CH29" s="637"/>
      <c r="CI29" s="637"/>
      <c r="CJ29" s="637"/>
      <c r="CK29" s="637"/>
      <c r="CL29" s="637"/>
      <c r="CM29" s="637"/>
      <c r="CN29" s="637"/>
      <c r="CO29" s="637"/>
      <c r="CP29" s="637"/>
      <c r="CQ29" s="638"/>
      <c r="CR29" s="621">
        <v>542552</v>
      </c>
      <c r="CS29" s="655"/>
      <c r="CT29" s="655"/>
      <c r="CU29" s="655"/>
      <c r="CV29" s="655"/>
      <c r="CW29" s="655"/>
      <c r="CX29" s="655"/>
      <c r="CY29" s="656"/>
      <c r="CZ29" s="626">
        <v>11.3</v>
      </c>
      <c r="DA29" s="657"/>
      <c r="DB29" s="657"/>
      <c r="DC29" s="660"/>
      <c r="DD29" s="630">
        <v>521952</v>
      </c>
      <c r="DE29" s="655"/>
      <c r="DF29" s="655"/>
      <c r="DG29" s="655"/>
      <c r="DH29" s="655"/>
      <c r="DI29" s="655"/>
      <c r="DJ29" s="655"/>
      <c r="DK29" s="656"/>
      <c r="DL29" s="630">
        <v>521952</v>
      </c>
      <c r="DM29" s="655"/>
      <c r="DN29" s="655"/>
      <c r="DO29" s="655"/>
      <c r="DP29" s="655"/>
      <c r="DQ29" s="655"/>
      <c r="DR29" s="655"/>
      <c r="DS29" s="655"/>
      <c r="DT29" s="655"/>
      <c r="DU29" s="655"/>
      <c r="DV29" s="656"/>
      <c r="DW29" s="626">
        <v>16.8</v>
      </c>
      <c r="DX29" s="657"/>
      <c r="DY29" s="657"/>
      <c r="DZ29" s="657"/>
      <c r="EA29" s="657"/>
      <c r="EB29" s="657"/>
      <c r="EC29" s="658"/>
    </row>
    <row r="30" spans="2:133" ht="11.25" customHeight="1" x14ac:dyDescent="0.15">
      <c r="B30" s="618" t="s">
        <v>302</v>
      </c>
      <c r="C30" s="619"/>
      <c r="D30" s="619"/>
      <c r="E30" s="619"/>
      <c r="F30" s="619"/>
      <c r="G30" s="619"/>
      <c r="H30" s="619"/>
      <c r="I30" s="619"/>
      <c r="J30" s="619"/>
      <c r="K30" s="619"/>
      <c r="L30" s="619"/>
      <c r="M30" s="619"/>
      <c r="N30" s="619"/>
      <c r="O30" s="619"/>
      <c r="P30" s="619"/>
      <c r="Q30" s="620"/>
      <c r="R30" s="621">
        <v>20459</v>
      </c>
      <c r="S30" s="622"/>
      <c r="T30" s="622"/>
      <c r="U30" s="622"/>
      <c r="V30" s="622"/>
      <c r="W30" s="622"/>
      <c r="X30" s="622"/>
      <c r="Y30" s="623"/>
      <c r="Z30" s="624">
        <v>0.4</v>
      </c>
      <c r="AA30" s="624"/>
      <c r="AB30" s="624"/>
      <c r="AC30" s="624"/>
      <c r="AD30" s="625">
        <v>3952</v>
      </c>
      <c r="AE30" s="625"/>
      <c r="AF30" s="625"/>
      <c r="AG30" s="625"/>
      <c r="AH30" s="625"/>
      <c r="AI30" s="625"/>
      <c r="AJ30" s="625"/>
      <c r="AK30" s="625"/>
      <c r="AL30" s="626">
        <v>0.1</v>
      </c>
      <c r="AM30" s="627"/>
      <c r="AN30" s="627"/>
      <c r="AO30" s="628"/>
      <c r="AP30" s="669" t="s">
        <v>303</v>
      </c>
      <c r="AQ30" s="670"/>
      <c r="AR30" s="670"/>
      <c r="AS30" s="670"/>
      <c r="AT30" s="675" t="s">
        <v>304</v>
      </c>
      <c r="AU30" s="206"/>
      <c r="AV30" s="206"/>
      <c r="AW30" s="206"/>
      <c r="AX30" s="607" t="s">
        <v>182</v>
      </c>
      <c r="AY30" s="608"/>
      <c r="AZ30" s="608"/>
      <c r="BA30" s="608"/>
      <c r="BB30" s="608"/>
      <c r="BC30" s="608"/>
      <c r="BD30" s="608"/>
      <c r="BE30" s="608"/>
      <c r="BF30" s="609"/>
      <c r="BG30" s="687">
        <v>99.5</v>
      </c>
      <c r="BH30" s="688"/>
      <c r="BI30" s="688"/>
      <c r="BJ30" s="688"/>
      <c r="BK30" s="688"/>
      <c r="BL30" s="688"/>
      <c r="BM30" s="616">
        <v>98.4</v>
      </c>
      <c r="BN30" s="688"/>
      <c r="BO30" s="688"/>
      <c r="BP30" s="688"/>
      <c r="BQ30" s="689"/>
      <c r="BR30" s="687">
        <v>99.5</v>
      </c>
      <c r="BS30" s="688"/>
      <c r="BT30" s="688"/>
      <c r="BU30" s="688"/>
      <c r="BV30" s="688"/>
      <c r="BW30" s="688"/>
      <c r="BX30" s="616">
        <v>98.5</v>
      </c>
      <c r="BY30" s="688"/>
      <c r="BZ30" s="688"/>
      <c r="CA30" s="688"/>
      <c r="CB30" s="689"/>
      <c r="CD30" s="680"/>
      <c r="CE30" s="681"/>
      <c r="CF30" s="636" t="s">
        <v>305</v>
      </c>
      <c r="CG30" s="637"/>
      <c r="CH30" s="637"/>
      <c r="CI30" s="637"/>
      <c r="CJ30" s="637"/>
      <c r="CK30" s="637"/>
      <c r="CL30" s="637"/>
      <c r="CM30" s="637"/>
      <c r="CN30" s="637"/>
      <c r="CO30" s="637"/>
      <c r="CP30" s="637"/>
      <c r="CQ30" s="638"/>
      <c r="CR30" s="621">
        <v>510584</v>
      </c>
      <c r="CS30" s="622"/>
      <c r="CT30" s="622"/>
      <c r="CU30" s="622"/>
      <c r="CV30" s="622"/>
      <c r="CW30" s="622"/>
      <c r="CX30" s="622"/>
      <c r="CY30" s="623"/>
      <c r="CZ30" s="626">
        <v>10.7</v>
      </c>
      <c r="DA30" s="657"/>
      <c r="DB30" s="657"/>
      <c r="DC30" s="660"/>
      <c r="DD30" s="630">
        <v>489984</v>
      </c>
      <c r="DE30" s="622"/>
      <c r="DF30" s="622"/>
      <c r="DG30" s="622"/>
      <c r="DH30" s="622"/>
      <c r="DI30" s="622"/>
      <c r="DJ30" s="622"/>
      <c r="DK30" s="623"/>
      <c r="DL30" s="630">
        <v>489984</v>
      </c>
      <c r="DM30" s="622"/>
      <c r="DN30" s="622"/>
      <c r="DO30" s="622"/>
      <c r="DP30" s="622"/>
      <c r="DQ30" s="622"/>
      <c r="DR30" s="622"/>
      <c r="DS30" s="622"/>
      <c r="DT30" s="622"/>
      <c r="DU30" s="622"/>
      <c r="DV30" s="623"/>
      <c r="DW30" s="626">
        <v>15.8</v>
      </c>
      <c r="DX30" s="657"/>
      <c r="DY30" s="657"/>
      <c r="DZ30" s="657"/>
      <c r="EA30" s="657"/>
      <c r="EB30" s="657"/>
      <c r="EC30" s="658"/>
    </row>
    <row r="31" spans="2:133" ht="11.25" customHeight="1" x14ac:dyDescent="0.15">
      <c r="B31" s="618" t="s">
        <v>306</v>
      </c>
      <c r="C31" s="619"/>
      <c r="D31" s="619"/>
      <c r="E31" s="619"/>
      <c r="F31" s="619"/>
      <c r="G31" s="619"/>
      <c r="H31" s="619"/>
      <c r="I31" s="619"/>
      <c r="J31" s="619"/>
      <c r="K31" s="619"/>
      <c r="L31" s="619"/>
      <c r="M31" s="619"/>
      <c r="N31" s="619"/>
      <c r="O31" s="619"/>
      <c r="P31" s="619"/>
      <c r="Q31" s="620"/>
      <c r="R31" s="621">
        <v>6889</v>
      </c>
      <c r="S31" s="622"/>
      <c r="T31" s="622"/>
      <c r="U31" s="622"/>
      <c r="V31" s="622"/>
      <c r="W31" s="622"/>
      <c r="X31" s="622"/>
      <c r="Y31" s="623"/>
      <c r="Z31" s="624">
        <v>0.1</v>
      </c>
      <c r="AA31" s="624"/>
      <c r="AB31" s="624"/>
      <c r="AC31" s="624"/>
      <c r="AD31" s="625" t="s">
        <v>228</v>
      </c>
      <c r="AE31" s="625"/>
      <c r="AF31" s="625"/>
      <c r="AG31" s="625"/>
      <c r="AH31" s="625"/>
      <c r="AI31" s="625"/>
      <c r="AJ31" s="625"/>
      <c r="AK31" s="625"/>
      <c r="AL31" s="626" t="s">
        <v>123</v>
      </c>
      <c r="AM31" s="627"/>
      <c r="AN31" s="627"/>
      <c r="AO31" s="628"/>
      <c r="AP31" s="671"/>
      <c r="AQ31" s="672"/>
      <c r="AR31" s="672"/>
      <c r="AS31" s="672"/>
      <c r="AT31" s="676"/>
      <c r="AU31" s="205" t="s">
        <v>307</v>
      </c>
      <c r="AV31" s="205"/>
      <c r="AW31" s="205"/>
      <c r="AX31" s="618" t="s">
        <v>308</v>
      </c>
      <c r="AY31" s="619"/>
      <c r="AZ31" s="619"/>
      <c r="BA31" s="619"/>
      <c r="BB31" s="619"/>
      <c r="BC31" s="619"/>
      <c r="BD31" s="619"/>
      <c r="BE31" s="619"/>
      <c r="BF31" s="620"/>
      <c r="BG31" s="684">
        <v>99.5</v>
      </c>
      <c r="BH31" s="655"/>
      <c r="BI31" s="655"/>
      <c r="BJ31" s="655"/>
      <c r="BK31" s="655"/>
      <c r="BL31" s="655"/>
      <c r="BM31" s="627">
        <v>99</v>
      </c>
      <c r="BN31" s="685"/>
      <c r="BO31" s="685"/>
      <c r="BP31" s="685"/>
      <c r="BQ31" s="686"/>
      <c r="BR31" s="684">
        <v>99.6</v>
      </c>
      <c r="BS31" s="655"/>
      <c r="BT31" s="655"/>
      <c r="BU31" s="655"/>
      <c r="BV31" s="655"/>
      <c r="BW31" s="655"/>
      <c r="BX31" s="627">
        <v>99.1</v>
      </c>
      <c r="BY31" s="685"/>
      <c r="BZ31" s="685"/>
      <c r="CA31" s="685"/>
      <c r="CB31" s="686"/>
      <c r="CD31" s="680"/>
      <c r="CE31" s="681"/>
      <c r="CF31" s="636" t="s">
        <v>309</v>
      </c>
      <c r="CG31" s="637"/>
      <c r="CH31" s="637"/>
      <c r="CI31" s="637"/>
      <c r="CJ31" s="637"/>
      <c r="CK31" s="637"/>
      <c r="CL31" s="637"/>
      <c r="CM31" s="637"/>
      <c r="CN31" s="637"/>
      <c r="CO31" s="637"/>
      <c r="CP31" s="637"/>
      <c r="CQ31" s="638"/>
      <c r="CR31" s="621">
        <v>31968</v>
      </c>
      <c r="CS31" s="655"/>
      <c r="CT31" s="655"/>
      <c r="CU31" s="655"/>
      <c r="CV31" s="655"/>
      <c r="CW31" s="655"/>
      <c r="CX31" s="655"/>
      <c r="CY31" s="656"/>
      <c r="CZ31" s="626">
        <v>0.7</v>
      </c>
      <c r="DA31" s="657"/>
      <c r="DB31" s="657"/>
      <c r="DC31" s="660"/>
      <c r="DD31" s="630">
        <v>31968</v>
      </c>
      <c r="DE31" s="655"/>
      <c r="DF31" s="655"/>
      <c r="DG31" s="655"/>
      <c r="DH31" s="655"/>
      <c r="DI31" s="655"/>
      <c r="DJ31" s="655"/>
      <c r="DK31" s="656"/>
      <c r="DL31" s="630">
        <v>31968</v>
      </c>
      <c r="DM31" s="655"/>
      <c r="DN31" s="655"/>
      <c r="DO31" s="655"/>
      <c r="DP31" s="655"/>
      <c r="DQ31" s="655"/>
      <c r="DR31" s="655"/>
      <c r="DS31" s="655"/>
      <c r="DT31" s="655"/>
      <c r="DU31" s="655"/>
      <c r="DV31" s="656"/>
      <c r="DW31" s="626">
        <v>1</v>
      </c>
      <c r="DX31" s="657"/>
      <c r="DY31" s="657"/>
      <c r="DZ31" s="657"/>
      <c r="EA31" s="657"/>
      <c r="EB31" s="657"/>
      <c r="EC31" s="658"/>
    </row>
    <row r="32" spans="2:133" ht="11.25" customHeight="1" x14ac:dyDescent="0.15">
      <c r="B32" s="618" t="s">
        <v>310</v>
      </c>
      <c r="C32" s="619"/>
      <c r="D32" s="619"/>
      <c r="E32" s="619"/>
      <c r="F32" s="619"/>
      <c r="G32" s="619"/>
      <c r="H32" s="619"/>
      <c r="I32" s="619"/>
      <c r="J32" s="619"/>
      <c r="K32" s="619"/>
      <c r="L32" s="619"/>
      <c r="M32" s="619"/>
      <c r="N32" s="619"/>
      <c r="O32" s="619"/>
      <c r="P32" s="619"/>
      <c r="Q32" s="620"/>
      <c r="R32" s="621">
        <v>273083</v>
      </c>
      <c r="S32" s="622"/>
      <c r="T32" s="622"/>
      <c r="U32" s="622"/>
      <c r="V32" s="622"/>
      <c r="W32" s="622"/>
      <c r="X32" s="622"/>
      <c r="Y32" s="623"/>
      <c r="Z32" s="624">
        <v>5.5</v>
      </c>
      <c r="AA32" s="624"/>
      <c r="AB32" s="624"/>
      <c r="AC32" s="624"/>
      <c r="AD32" s="625" t="s">
        <v>123</v>
      </c>
      <c r="AE32" s="625"/>
      <c r="AF32" s="625"/>
      <c r="AG32" s="625"/>
      <c r="AH32" s="625"/>
      <c r="AI32" s="625"/>
      <c r="AJ32" s="625"/>
      <c r="AK32" s="625"/>
      <c r="AL32" s="626" t="s">
        <v>123</v>
      </c>
      <c r="AM32" s="627"/>
      <c r="AN32" s="627"/>
      <c r="AO32" s="628"/>
      <c r="AP32" s="673"/>
      <c r="AQ32" s="674"/>
      <c r="AR32" s="674"/>
      <c r="AS32" s="674"/>
      <c r="AT32" s="677"/>
      <c r="AU32" s="207"/>
      <c r="AV32" s="207"/>
      <c r="AW32" s="207"/>
      <c r="AX32" s="666" t="s">
        <v>311</v>
      </c>
      <c r="AY32" s="667"/>
      <c r="AZ32" s="667"/>
      <c r="BA32" s="667"/>
      <c r="BB32" s="667"/>
      <c r="BC32" s="667"/>
      <c r="BD32" s="667"/>
      <c r="BE32" s="667"/>
      <c r="BF32" s="668"/>
      <c r="BG32" s="690">
        <v>99.4</v>
      </c>
      <c r="BH32" s="691"/>
      <c r="BI32" s="691"/>
      <c r="BJ32" s="691"/>
      <c r="BK32" s="691"/>
      <c r="BL32" s="691"/>
      <c r="BM32" s="692">
        <v>97.8</v>
      </c>
      <c r="BN32" s="691"/>
      <c r="BO32" s="691"/>
      <c r="BP32" s="691"/>
      <c r="BQ32" s="693"/>
      <c r="BR32" s="690">
        <v>99.3</v>
      </c>
      <c r="BS32" s="691"/>
      <c r="BT32" s="691"/>
      <c r="BU32" s="691"/>
      <c r="BV32" s="691"/>
      <c r="BW32" s="691"/>
      <c r="BX32" s="692">
        <v>97.9</v>
      </c>
      <c r="BY32" s="691"/>
      <c r="BZ32" s="691"/>
      <c r="CA32" s="691"/>
      <c r="CB32" s="693"/>
      <c r="CD32" s="682"/>
      <c r="CE32" s="683"/>
      <c r="CF32" s="636" t="s">
        <v>312</v>
      </c>
      <c r="CG32" s="637"/>
      <c r="CH32" s="637"/>
      <c r="CI32" s="637"/>
      <c r="CJ32" s="637"/>
      <c r="CK32" s="637"/>
      <c r="CL32" s="637"/>
      <c r="CM32" s="637"/>
      <c r="CN32" s="637"/>
      <c r="CO32" s="637"/>
      <c r="CP32" s="637"/>
      <c r="CQ32" s="638"/>
      <c r="CR32" s="621">
        <v>652</v>
      </c>
      <c r="CS32" s="622"/>
      <c r="CT32" s="622"/>
      <c r="CU32" s="622"/>
      <c r="CV32" s="622"/>
      <c r="CW32" s="622"/>
      <c r="CX32" s="622"/>
      <c r="CY32" s="623"/>
      <c r="CZ32" s="626">
        <v>0</v>
      </c>
      <c r="DA32" s="657"/>
      <c r="DB32" s="657"/>
      <c r="DC32" s="660"/>
      <c r="DD32" s="630">
        <v>652</v>
      </c>
      <c r="DE32" s="622"/>
      <c r="DF32" s="622"/>
      <c r="DG32" s="622"/>
      <c r="DH32" s="622"/>
      <c r="DI32" s="622"/>
      <c r="DJ32" s="622"/>
      <c r="DK32" s="623"/>
      <c r="DL32" s="630">
        <v>652</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313</v>
      </c>
      <c r="C33" s="619"/>
      <c r="D33" s="619"/>
      <c r="E33" s="619"/>
      <c r="F33" s="619"/>
      <c r="G33" s="619"/>
      <c r="H33" s="619"/>
      <c r="I33" s="619"/>
      <c r="J33" s="619"/>
      <c r="K33" s="619"/>
      <c r="L33" s="619"/>
      <c r="M33" s="619"/>
      <c r="N33" s="619"/>
      <c r="O33" s="619"/>
      <c r="P33" s="619"/>
      <c r="Q33" s="620"/>
      <c r="R33" s="621">
        <v>116724</v>
      </c>
      <c r="S33" s="622"/>
      <c r="T33" s="622"/>
      <c r="U33" s="622"/>
      <c r="V33" s="622"/>
      <c r="W33" s="622"/>
      <c r="X33" s="622"/>
      <c r="Y33" s="623"/>
      <c r="Z33" s="624">
        <v>2.2999999999999998</v>
      </c>
      <c r="AA33" s="624"/>
      <c r="AB33" s="624"/>
      <c r="AC33" s="624"/>
      <c r="AD33" s="625" t="s">
        <v>123</v>
      </c>
      <c r="AE33" s="625"/>
      <c r="AF33" s="625"/>
      <c r="AG33" s="625"/>
      <c r="AH33" s="625"/>
      <c r="AI33" s="625"/>
      <c r="AJ33" s="625"/>
      <c r="AK33" s="625"/>
      <c r="AL33" s="626" t="s">
        <v>123</v>
      </c>
      <c r="AM33" s="627"/>
      <c r="AN33" s="627"/>
      <c r="AO33" s="628"/>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36" t="s">
        <v>314</v>
      </c>
      <c r="CE33" s="637"/>
      <c r="CF33" s="637"/>
      <c r="CG33" s="637"/>
      <c r="CH33" s="637"/>
      <c r="CI33" s="637"/>
      <c r="CJ33" s="637"/>
      <c r="CK33" s="637"/>
      <c r="CL33" s="637"/>
      <c r="CM33" s="637"/>
      <c r="CN33" s="637"/>
      <c r="CO33" s="637"/>
      <c r="CP33" s="637"/>
      <c r="CQ33" s="638"/>
      <c r="CR33" s="621">
        <v>2492464</v>
      </c>
      <c r="CS33" s="655"/>
      <c r="CT33" s="655"/>
      <c r="CU33" s="655"/>
      <c r="CV33" s="655"/>
      <c r="CW33" s="655"/>
      <c r="CX33" s="655"/>
      <c r="CY33" s="656"/>
      <c r="CZ33" s="626">
        <v>52</v>
      </c>
      <c r="DA33" s="657"/>
      <c r="DB33" s="657"/>
      <c r="DC33" s="660"/>
      <c r="DD33" s="630">
        <v>1882654</v>
      </c>
      <c r="DE33" s="655"/>
      <c r="DF33" s="655"/>
      <c r="DG33" s="655"/>
      <c r="DH33" s="655"/>
      <c r="DI33" s="655"/>
      <c r="DJ33" s="655"/>
      <c r="DK33" s="656"/>
      <c r="DL33" s="630">
        <v>1387924</v>
      </c>
      <c r="DM33" s="655"/>
      <c r="DN33" s="655"/>
      <c r="DO33" s="655"/>
      <c r="DP33" s="655"/>
      <c r="DQ33" s="655"/>
      <c r="DR33" s="655"/>
      <c r="DS33" s="655"/>
      <c r="DT33" s="655"/>
      <c r="DU33" s="655"/>
      <c r="DV33" s="656"/>
      <c r="DW33" s="626">
        <v>44.7</v>
      </c>
      <c r="DX33" s="657"/>
      <c r="DY33" s="657"/>
      <c r="DZ33" s="657"/>
      <c r="EA33" s="657"/>
      <c r="EB33" s="657"/>
      <c r="EC33" s="658"/>
    </row>
    <row r="34" spans="2:133" ht="11.25" customHeight="1" x14ac:dyDescent="0.15">
      <c r="B34" s="618" t="s">
        <v>315</v>
      </c>
      <c r="C34" s="619"/>
      <c r="D34" s="619"/>
      <c r="E34" s="619"/>
      <c r="F34" s="619"/>
      <c r="G34" s="619"/>
      <c r="H34" s="619"/>
      <c r="I34" s="619"/>
      <c r="J34" s="619"/>
      <c r="K34" s="619"/>
      <c r="L34" s="619"/>
      <c r="M34" s="619"/>
      <c r="N34" s="619"/>
      <c r="O34" s="619"/>
      <c r="P34" s="619"/>
      <c r="Q34" s="620"/>
      <c r="R34" s="621">
        <v>162970</v>
      </c>
      <c r="S34" s="622"/>
      <c r="T34" s="622"/>
      <c r="U34" s="622"/>
      <c r="V34" s="622"/>
      <c r="W34" s="622"/>
      <c r="X34" s="622"/>
      <c r="Y34" s="623"/>
      <c r="Z34" s="624">
        <v>3.3</v>
      </c>
      <c r="AA34" s="624"/>
      <c r="AB34" s="624"/>
      <c r="AC34" s="624"/>
      <c r="AD34" s="625">
        <v>465</v>
      </c>
      <c r="AE34" s="625"/>
      <c r="AF34" s="625"/>
      <c r="AG34" s="625"/>
      <c r="AH34" s="625"/>
      <c r="AI34" s="625"/>
      <c r="AJ34" s="625"/>
      <c r="AK34" s="625"/>
      <c r="AL34" s="626">
        <v>0</v>
      </c>
      <c r="AM34" s="627"/>
      <c r="AN34" s="627"/>
      <c r="AO34" s="628"/>
      <c r="AP34" s="210"/>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1032877</v>
      </c>
      <c r="CS34" s="622"/>
      <c r="CT34" s="622"/>
      <c r="CU34" s="622"/>
      <c r="CV34" s="622"/>
      <c r="CW34" s="622"/>
      <c r="CX34" s="622"/>
      <c r="CY34" s="623"/>
      <c r="CZ34" s="626">
        <v>21.5</v>
      </c>
      <c r="DA34" s="657"/>
      <c r="DB34" s="657"/>
      <c r="DC34" s="660"/>
      <c r="DD34" s="630">
        <v>768330</v>
      </c>
      <c r="DE34" s="622"/>
      <c r="DF34" s="622"/>
      <c r="DG34" s="622"/>
      <c r="DH34" s="622"/>
      <c r="DI34" s="622"/>
      <c r="DJ34" s="622"/>
      <c r="DK34" s="623"/>
      <c r="DL34" s="630">
        <v>597106</v>
      </c>
      <c r="DM34" s="622"/>
      <c r="DN34" s="622"/>
      <c r="DO34" s="622"/>
      <c r="DP34" s="622"/>
      <c r="DQ34" s="622"/>
      <c r="DR34" s="622"/>
      <c r="DS34" s="622"/>
      <c r="DT34" s="622"/>
      <c r="DU34" s="622"/>
      <c r="DV34" s="623"/>
      <c r="DW34" s="626">
        <v>19.2</v>
      </c>
      <c r="DX34" s="657"/>
      <c r="DY34" s="657"/>
      <c r="DZ34" s="657"/>
      <c r="EA34" s="657"/>
      <c r="EB34" s="657"/>
      <c r="EC34" s="658"/>
    </row>
    <row r="35" spans="2:133" ht="11.25" customHeight="1" x14ac:dyDescent="0.15">
      <c r="B35" s="618" t="s">
        <v>319</v>
      </c>
      <c r="C35" s="619"/>
      <c r="D35" s="619"/>
      <c r="E35" s="619"/>
      <c r="F35" s="619"/>
      <c r="G35" s="619"/>
      <c r="H35" s="619"/>
      <c r="I35" s="619"/>
      <c r="J35" s="619"/>
      <c r="K35" s="619"/>
      <c r="L35" s="619"/>
      <c r="M35" s="619"/>
      <c r="N35" s="619"/>
      <c r="O35" s="619"/>
      <c r="P35" s="619"/>
      <c r="Q35" s="620"/>
      <c r="R35" s="621">
        <v>608600</v>
      </c>
      <c r="S35" s="622"/>
      <c r="T35" s="622"/>
      <c r="U35" s="622"/>
      <c r="V35" s="622"/>
      <c r="W35" s="622"/>
      <c r="X35" s="622"/>
      <c r="Y35" s="623"/>
      <c r="Z35" s="624">
        <v>12.2</v>
      </c>
      <c r="AA35" s="624"/>
      <c r="AB35" s="624"/>
      <c r="AC35" s="624"/>
      <c r="AD35" s="625" t="s">
        <v>228</v>
      </c>
      <c r="AE35" s="625"/>
      <c r="AF35" s="625"/>
      <c r="AG35" s="625"/>
      <c r="AH35" s="625"/>
      <c r="AI35" s="625"/>
      <c r="AJ35" s="625"/>
      <c r="AK35" s="625"/>
      <c r="AL35" s="626" t="s">
        <v>228</v>
      </c>
      <c r="AM35" s="627"/>
      <c r="AN35" s="627"/>
      <c r="AO35" s="628"/>
      <c r="AP35" s="210"/>
      <c r="AQ35" s="694" t="s">
        <v>320</v>
      </c>
      <c r="AR35" s="695"/>
      <c r="AS35" s="695"/>
      <c r="AT35" s="695"/>
      <c r="AU35" s="695"/>
      <c r="AV35" s="695"/>
      <c r="AW35" s="695"/>
      <c r="AX35" s="695"/>
      <c r="AY35" s="696"/>
      <c r="AZ35" s="610">
        <v>697566</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78737</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239589</v>
      </c>
      <c r="CS35" s="655"/>
      <c r="CT35" s="655"/>
      <c r="CU35" s="655"/>
      <c r="CV35" s="655"/>
      <c r="CW35" s="655"/>
      <c r="CX35" s="655"/>
      <c r="CY35" s="656"/>
      <c r="CZ35" s="626">
        <v>5</v>
      </c>
      <c r="DA35" s="657"/>
      <c r="DB35" s="657"/>
      <c r="DC35" s="660"/>
      <c r="DD35" s="630">
        <v>205869</v>
      </c>
      <c r="DE35" s="655"/>
      <c r="DF35" s="655"/>
      <c r="DG35" s="655"/>
      <c r="DH35" s="655"/>
      <c r="DI35" s="655"/>
      <c r="DJ35" s="655"/>
      <c r="DK35" s="656"/>
      <c r="DL35" s="630">
        <v>159846</v>
      </c>
      <c r="DM35" s="655"/>
      <c r="DN35" s="655"/>
      <c r="DO35" s="655"/>
      <c r="DP35" s="655"/>
      <c r="DQ35" s="655"/>
      <c r="DR35" s="655"/>
      <c r="DS35" s="655"/>
      <c r="DT35" s="655"/>
      <c r="DU35" s="655"/>
      <c r="DV35" s="656"/>
      <c r="DW35" s="626">
        <v>5.0999999999999996</v>
      </c>
      <c r="DX35" s="657"/>
      <c r="DY35" s="657"/>
      <c r="DZ35" s="657"/>
      <c r="EA35" s="657"/>
      <c r="EB35" s="657"/>
      <c r="EC35" s="658"/>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123</v>
      </c>
      <c r="AA36" s="624"/>
      <c r="AB36" s="624"/>
      <c r="AC36" s="624"/>
      <c r="AD36" s="625" t="s">
        <v>123</v>
      </c>
      <c r="AE36" s="625"/>
      <c r="AF36" s="625"/>
      <c r="AG36" s="625"/>
      <c r="AH36" s="625"/>
      <c r="AI36" s="625"/>
      <c r="AJ36" s="625"/>
      <c r="AK36" s="625"/>
      <c r="AL36" s="626" t="s">
        <v>123</v>
      </c>
      <c r="AM36" s="627"/>
      <c r="AN36" s="627"/>
      <c r="AO36" s="628"/>
      <c r="AQ36" s="698" t="s">
        <v>324</v>
      </c>
      <c r="AR36" s="699"/>
      <c r="AS36" s="699"/>
      <c r="AT36" s="699"/>
      <c r="AU36" s="699"/>
      <c r="AV36" s="699"/>
      <c r="AW36" s="699"/>
      <c r="AX36" s="699"/>
      <c r="AY36" s="700"/>
      <c r="AZ36" s="621">
        <v>302607</v>
      </c>
      <c r="BA36" s="622"/>
      <c r="BB36" s="622"/>
      <c r="BC36" s="622"/>
      <c r="BD36" s="655"/>
      <c r="BE36" s="655"/>
      <c r="BF36" s="686"/>
      <c r="BG36" s="636" t="s">
        <v>325</v>
      </c>
      <c r="BH36" s="637"/>
      <c r="BI36" s="637"/>
      <c r="BJ36" s="637"/>
      <c r="BK36" s="637"/>
      <c r="BL36" s="637"/>
      <c r="BM36" s="637"/>
      <c r="BN36" s="637"/>
      <c r="BO36" s="637"/>
      <c r="BP36" s="637"/>
      <c r="BQ36" s="637"/>
      <c r="BR36" s="637"/>
      <c r="BS36" s="637"/>
      <c r="BT36" s="637"/>
      <c r="BU36" s="638"/>
      <c r="BV36" s="621">
        <v>68945</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430589</v>
      </c>
      <c r="CS36" s="622"/>
      <c r="CT36" s="622"/>
      <c r="CU36" s="622"/>
      <c r="CV36" s="622"/>
      <c r="CW36" s="622"/>
      <c r="CX36" s="622"/>
      <c r="CY36" s="623"/>
      <c r="CZ36" s="626">
        <v>9</v>
      </c>
      <c r="DA36" s="657"/>
      <c r="DB36" s="657"/>
      <c r="DC36" s="660"/>
      <c r="DD36" s="630">
        <v>305155</v>
      </c>
      <c r="DE36" s="622"/>
      <c r="DF36" s="622"/>
      <c r="DG36" s="622"/>
      <c r="DH36" s="622"/>
      <c r="DI36" s="622"/>
      <c r="DJ36" s="622"/>
      <c r="DK36" s="623"/>
      <c r="DL36" s="630">
        <v>180333</v>
      </c>
      <c r="DM36" s="622"/>
      <c r="DN36" s="622"/>
      <c r="DO36" s="622"/>
      <c r="DP36" s="622"/>
      <c r="DQ36" s="622"/>
      <c r="DR36" s="622"/>
      <c r="DS36" s="622"/>
      <c r="DT36" s="622"/>
      <c r="DU36" s="622"/>
      <c r="DV36" s="623"/>
      <c r="DW36" s="626">
        <v>5.8</v>
      </c>
      <c r="DX36" s="657"/>
      <c r="DY36" s="657"/>
      <c r="DZ36" s="657"/>
      <c r="EA36" s="657"/>
      <c r="EB36" s="657"/>
      <c r="EC36" s="658"/>
    </row>
    <row r="37" spans="2:133" ht="11.25" customHeight="1" x14ac:dyDescent="0.15">
      <c r="B37" s="618" t="s">
        <v>327</v>
      </c>
      <c r="C37" s="619"/>
      <c r="D37" s="619"/>
      <c r="E37" s="619"/>
      <c r="F37" s="619"/>
      <c r="G37" s="619"/>
      <c r="H37" s="619"/>
      <c r="I37" s="619"/>
      <c r="J37" s="619"/>
      <c r="K37" s="619"/>
      <c r="L37" s="619"/>
      <c r="M37" s="619"/>
      <c r="N37" s="619"/>
      <c r="O37" s="619"/>
      <c r="P37" s="619"/>
      <c r="Q37" s="620"/>
      <c r="R37" s="621">
        <v>128700</v>
      </c>
      <c r="S37" s="622"/>
      <c r="T37" s="622"/>
      <c r="U37" s="622"/>
      <c r="V37" s="622"/>
      <c r="W37" s="622"/>
      <c r="X37" s="622"/>
      <c r="Y37" s="623"/>
      <c r="Z37" s="624">
        <v>2.6</v>
      </c>
      <c r="AA37" s="624"/>
      <c r="AB37" s="624"/>
      <c r="AC37" s="624"/>
      <c r="AD37" s="625" t="s">
        <v>123</v>
      </c>
      <c r="AE37" s="625"/>
      <c r="AF37" s="625"/>
      <c r="AG37" s="625"/>
      <c r="AH37" s="625"/>
      <c r="AI37" s="625"/>
      <c r="AJ37" s="625"/>
      <c r="AK37" s="625"/>
      <c r="AL37" s="626" t="s">
        <v>123</v>
      </c>
      <c r="AM37" s="627"/>
      <c r="AN37" s="627"/>
      <c r="AO37" s="628"/>
      <c r="AQ37" s="698" t="s">
        <v>328</v>
      </c>
      <c r="AR37" s="699"/>
      <c r="AS37" s="699"/>
      <c r="AT37" s="699"/>
      <c r="AU37" s="699"/>
      <c r="AV37" s="699"/>
      <c r="AW37" s="699"/>
      <c r="AX37" s="699"/>
      <c r="AY37" s="700"/>
      <c r="AZ37" s="621">
        <v>23046</v>
      </c>
      <c r="BA37" s="622"/>
      <c r="BB37" s="622"/>
      <c r="BC37" s="622"/>
      <c r="BD37" s="655"/>
      <c r="BE37" s="655"/>
      <c r="BF37" s="686"/>
      <c r="BG37" s="636" t="s">
        <v>329</v>
      </c>
      <c r="BH37" s="637"/>
      <c r="BI37" s="637"/>
      <c r="BJ37" s="637"/>
      <c r="BK37" s="637"/>
      <c r="BL37" s="637"/>
      <c r="BM37" s="637"/>
      <c r="BN37" s="637"/>
      <c r="BO37" s="637"/>
      <c r="BP37" s="637"/>
      <c r="BQ37" s="637"/>
      <c r="BR37" s="637"/>
      <c r="BS37" s="637"/>
      <c r="BT37" s="637"/>
      <c r="BU37" s="638"/>
      <c r="BV37" s="621">
        <v>749</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23562</v>
      </c>
      <c r="CS37" s="655"/>
      <c r="CT37" s="655"/>
      <c r="CU37" s="655"/>
      <c r="CV37" s="655"/>
      <c r="CW37" s="655"/>
      <c r="CX37" s="655"/>
      <c r="CY37" s="656"/>
      <c r="CZ37" s="626">
        <v>0.5</v>
      </c>
      <c r="DA37" s="657"/>
      <c r="DB37" s="657"/>
      <c r="DC37" s="660"/>
      <c r="DD37" s="630">
        <v>23562</v>
      </c>
      <c r="DE37" s="655"/>
      <c r="DF37" s="655"/>
      <c r="DG37" s="655"/>
      <c r="DH37" s="655"/>
      <c r="DI37" s="655"/>
      <c r="DJ37" s="655"/>
      <c r="DK37" s="656"/>
      <c r="DL37" s="630">
        <v>19589</v>
      </c>
      <c r="DM37" s="655"/>
      <c r="DN37" s="655"/>
      <c r="DO37" s="655"/>
      <c r="DP37" s="655"/>
      <c r="DQ37" s="655"/>
      <c r="DR37" s="655"/>
      <c r="DS37" s="655"/>
      <c r="DT37" s="655"/>
      <c r="DU37" s="655"/>
      <c r="DV37" s="656"/>
      <c r="DW37" s="626">
        <v>0.6</v>
      </c>
      <c r="DX37" s="657"/>
      <c r="DY37" s="657"/>
      <c r="DZ37" s="657"/>
      <c r="EA37" s="657"/>
      <c r="EB37" s="657"/>
      <c r="EC37" s="658"/>
    </row>
    <row r="38" spans="2:133" ht="11.25" customHeight="1" x14ac:dyDescent="0.15">
      <c r="B38" s="666" t="s">
        <v>331</v>
      </c>
      <c r="C38" s="667"/>
      <c r="D38" s="667"/>
      <c r="E38" s="667"/>
      <c r="F38" s="667"/>
      <c r="G38" s="667"/>
      <c r="H38" s="667"/>
      <c r="I38" s="667"/>
      <c r="J38" s="667"/>
      <c r="K38" s="667"/>
      <c r="L38" s="667"/>
      <c r="M38" s="667"/>
      <c r="N38" s="667"/>
      <c r="O38" s="667"/>
      <c r="P38" s="667"/>
      <c r="Q38" s="668"/>
      <c r="R38" s="701">
        <v>4975997</v>
      </c>
      <c r="S38" s="702"/>
      <c r="T38" s="702"/>
      <c r="U38" s="702"/>
      <c r="V38" s="702"/>
      <c r="W38" s="702"/>
      <c r="X38" s="702"/>
      <c r="Y38" s="703"/>
      <c r="Z38" s="704">
        <v>100</v>
      </c>
      <c r="AA38" s="704"/>
      <c r="AB38" s="704"/>
      <c r="AC38" s="704"/>
      <c r="AD38" s="705">
        <v>2978821</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12914</v>
      </c>
      <c r="BA38" s="622"/>
      <c r="BB38" s="622"/>
      <c r="BC38" s="622"/>
      <c r="BD38" s="655"/>
      <c r="BE38" s="655"/>
      <c r="BF38" s="686"/>
      <c r="BG38" s="636" t="s">
        <v>333</v>
      </c>
      <c r="BH38" s="637"/>
      <c r="BI38" s="637"/>
      <c r="BJ38" s="637"/>
      <c r="BK38" s="637"/>
      <c r="BL38" s="637"/>
      <c r="BM38" s="637"/>
      <c r="BN38" s="637"/>
      <c r="BO38" s="637"/>
      <c r="BP38" s="637"/>
      <c r="BQ38" s="637"/>
      <c r="BR38" s="637"/>
      <c r="BS38" s="637"/>
      <c r="BT38" s="637"/>
      <c r="BU38" s="638"/>
      <c r="BV38" s="621">
        <v>1211</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674520</v>
      </c>
      <c r="CS38" s="622"/>
      <c r="CT38" s="622"/>
      <c r="CU38" s="622"/>
      <c r="CV38" s="622"/>
      <c r="CW38" s="622"/>
      <c r="CX38" s="622"/>
      <c r="CY38" s="623"/>
      <c r="CZ38" s="626">
        <v>14.1</v>
      </c>
      <c r="DA38" s="657"/>
      <c r="DB38" s="657"/>
      <c r="DC38" s="660"/>
      <c r="DD38" s="630">
        <v>603299</v>
      </c>
      <c r="DE38" s="622"/>
      <c r="DF38" s="622"/>
      <c r="DG38" s="622"/>
      <c r="DH38" s="622"/>
      <c r="DI38" s="622"/>
      <c r="DJ38" s="622"/>
      <c r="DK38" s="623"/>
      <c r="DL38" s="630">
        <v>450639</v>
      </c>
      <c r="DM38" s="622"/>
      <c r="DN38" s="622"/>
      <c r="DO38" s="622"/>
      <c r="DP38" s="622"/>
      <c r="DQ38" s="622"/>
      <c r="DR38" s="622"/>
      <c r="DS38" s="622"/>
      <c r="DT38" s="622"/>
      <c r="DU38" s="622"/>
      <c r="DV38" s="623"/>
      <c r="DW38" s="626">
        <v>14.5</v>
      </c>
      <c r="DX38" s="657"/>
      <c r="DY38" s="657"/>
      <c r="DZ38" s="657"/>
      <c r="EA38" s="657"/>
      <c r="EB38" s="657"/>
      <c r="EC38" s="658"/>
    </row>
    <row r="39" spans="2:133" ht="11.25" customHeight="1" x14ac:dyDescent="0.15">
      <c r="AQ39" s="698" t="s">
        <v>335</v>
      </c>
      <c r="AR39" s="699"/>
      <c r="AS39" s="699"/>
      <c r="AT39" s="699"/>
      <c r="AU39" s="699"/>
      <c r="AV39" s="699"/>
      <c r="AW39" s="699"/>
      <c r="AX39" s="699"/>
      <c r="AY39" s="700"/>
      <c r="AZ39" s="621">
        <v>1500</v>
      </c>
      <c r="BA39" s="622"/>
      <c r="BB39" s="622"/>
      <c r="BC39" s="622"/>
      <c r="BD39" s="655"/>
      <c r="BE39" s="655"/>
      <c r="BF39" s="686"/>
      <c r="BG39" s="708" t="s">
        <v>336</v>
      </c>
      <c r="BH39" s="709"/>
      <c r="BI39" s="709"/>
      <c r="BJ39" s="709"/>
      <c r="BK39" s="709"/>
      <c r="BL39" s="211"/>
      <c r="BM39" s="637" t="s">
        <v>337</v>
      </c>
      <c r="BN39" s="637"/>
      <c r="BO39" s="637"/>
      <c r="BP39" s="637"/>
      <c r="BQ39" s="637"/>
      <c r="BR39" s="637"/>
      <c r="BS39" s="637"/>
      <c r="BT39" s="637"/>
      <c r="BU39" s="638"/>
      <c r="BV39" s="621">
        <v>89</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7889</v>
      </c>
      <c r="CS39" s="655"/>
      <c r="CT39" s="655"/>
      <c r="CU39" s="655"/>
      <c r="CV39" s="655"/>
      <c r="CW39" s="655"/>
      <c r="CX39" s="655"/>
      <c r="CY39" s="656"/>
      <c r="CZ39" s="626">
        <v>0.2</v>
      </c>
      <c r="DA39" s="657"/>
      <c r="DB39" s="657"/>
      <c r="DC39" s="660"/>
      <c r="DD39" s="630">
        <v>1</v>
      </c>
      <c r="DE39" s="655"/>
      <c r="DF39" s="655"/>
      <c r="DG39" s="655"/>
      <c r="DH39" s="655"/>
      <c r="DI39" s="655"/>
      <c r="DJ39" s="655"/>
      <c r="DK39" s="656"/>
      <c r="DL39" s="630" t="s">
        <v>123</v>
      </c>
      <c r="DM39" s="655"/>
      <c r="DN39" s="655"/>
      <c r="DO39" s="655"/>
      <c r="DP39" s="655"/>
      <c r="DQ39" s="655"/>
      <c r="DR39" s="655"/>
      <c r="DS39" s="655"/>
      <c r="DT39" s="655"/>
      <c r="DU39" s="655"/>
      <c r="DV39" s="656"/>
      <c r="DW39" s="626" t="s">
        <v>228</v>
      </c>
      <c r="DX39" s="657"/>
      <c r="DY39" s="657"/>
      <c r="DZ39" s="657"/>
      <c r="EA39" s="657"/>
      <c r="EB39" s="657"/>
      <c r="EC39" s="658"/>
    </row>
    <row r="40" spans="2:133" ht="11.25" customHeight="1" x14ac:dyDescent="0.15">
      <c r="AQ40" s="698" t="s">
        <v>339</v>
      </c>
      <c r="AR40" s="699"/>
      <c r="AS40" s="699"/>
      <c r="AT40" s="699"/>
      <c r="AU40" s="699"/>
      <c r="AV40" s="699"/>
      <c r="AW40" s="699"/>
      <c r="AX40" s="699"/>
      <c r="AY40" s="700"/>
      <c r="AZ40" s="621">
        <v>72793</v>
      </c>
      <c r="BA40" s="622"/>
      <c r="BB40" s="622"/>
      <c r="BC40" s="622"/>
      <c r="BD40" s="655"/>
      <c r="BE40" s="655"/>
      <c r="BF40" s="686"/>
      <c r="BG40" s="708"/>
      <c r="BH40" s="709"/>
      <c r="BI40" s="709"/>
      <c r="BJ40" s="709"/>
      <c r="BK40" s="709"/>
      <c r="BL40" s="211"/>
      <c r="BM40" s="637" t="s">
        <v>340</v>
      </c>
      <c r="BN40" s="637"/>
      <c r="BO40" s="637"/>
      <c r="BP40" s="637"/>
      <c r="BQ40" s="637"/>
      <c r="BR40" s="637"/>
      <c r="BS40" s="637"/>
      <c r="BT40" s="637"/>
      <c r="BU40" s="638"/>
      <c r="BV40" s="621">
        <v>129</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107000</v>
      </c>
      <c r="CS40" s="622"/>
      <c r="CT40" s="622"/>
      <c r="CU40" s="622"/>
      <c r="CV40" s="622"/>
      <c r="CW40" s="622"/>
      <c r="CX40" s="622"/>
      <c r="CY40" s="623"/>
      <c r="CZ40" s="626">
        <v>2.2000000000000002</v>
      </c>
      <c r="DA40" s="657"/>
      <c r="DB40" s="657"/>
      <c r="DC40" s="660"/>
      <c r="DD40" s="630" t="s">
        <v>123</v>
      </c>
      <c r="DE40" s="622"/>
      <c r="DF40" s="622"/>
      <c r="DG40" s="622"/>
      <c r="DH40" s="622"/>
      <c r="DI40" s="622"/>
      <c r="DJ40" s="622"/>
      <c r="DK40" s="623"/>
      <c r="DL40" s="630" t="s">
        <v>228</v>
      </c>
      <c r="DM40" s="622"/>
      <c r="DN40" s="622"/>
      <c r="DO40" s="622"/>
      <c r="DP40" s="622"/>
      <c r="DQ40" s="622"/>
      <c r="DR40" s="622"/>
      <c r="DS40" s="622"/>
      <c r="DT40" s="622"/>
      <c r="DU40" s="622"/>
      <c r="DV40" s="623"/>
      <c r="DW40" s="626" t="s">
        <v>123</v>
      </c>
      <c r="DX40" s="657"/>
      <c r="DY40" s="657"/>
      <c r="DZ40" s="657"/>
      <c r="EA40" s="657"/>
      <c r="EB40" s="657"/>
      <c r="EC40" s="658"/>
    </row>
    <row r="41" spans="2:133" ht="11.25" customHeight="1" x14ac:dyDescent="0.15">
      <c r="AQ41" s="712" t="s">
        <v>342</v>
      </c>
      <c r="AR41" s="713"/>
      <c r="AS41" s="713"/>
      <c r="AT41" s="713"/>
      <c r="AU41" s="713"/>
      <c r="AV41" s="713"/>
      <c r="AW41" s="713"/>
      <c r="AX41" s="713"/>
      <c r="AY41" s="714"/>
      <c r="AZ41" s="701">
        <v>284706</v>
      </c>
      <c r="BA41" s="702"/>
      <c r="BB41" s="702"/>
      <c r="BC41" s="702"/>
      <c r="BD41" s="691"/>
      <c r="BE41" s="691"/>
      <c r="BF41" s="693"/>
      <c r="BG41" s="710"/>
      <c r="BH41" s="711"/>
      <c r="BI41" s="711"/>
      <c r="BJ41" s="711"/>
      <c r="BK41" s="711"/>
      <c r="BL41" s="212"/>
      <c r="BM41" s="646" t="s">
        <v>343</v>
      </c>
      <c r="BN41" s="646"/>
      <c r="BO41" s="646"/>
      <c r="BP41" s="646"/>
      <c r="BQ41" s="646"/>
      <c r="BR41" s="646"/>
      <c r="BS41" s="646"/>
      <c r="BT41" s="646"/>
      <c r="BU41" s="647"/>
      <c r="BV41" s="701">
        <v>308</v>
      </c>
      <c r="BW41" s="702"/>
      <c r="BX41" s="702"/>
      <c r="BY41" s="702"/>
      <c r="BZ41" s="702"/>
      <c r="CA41" s="702"/>
      <c r="CB41" s="715"/>
      <c r="CD41" s="636" t="s">
        <v>344</v>
      </c>
      <c r="CE41" s="637"/>
      <c r="CF41" s="637"/>
      <c r="CG41" s="637"/>
      <c r="CH41" s="637"/>
      <c r="CI41" s="637"/>
      <c r="CJ41" s="637"/>
      <c r="CK41" s="637"/>
      <c r="CL41" s="637"/>
      <c r="CM41" s="637"/>
      <c r="CN41" s="637"/>
      <c r="CO41" s="637"/>
      <c r="CP41" s="637"/>
      <c r="CQ41" s="638"/>
      <c r="CR41" s="621" t="s">
        <v>228</v>
      </c>
      <c r="CS41" s="655"/>
      <c r="CT41" s="655"/>
      <c r="CU41" s="655"/>
      <c r="CV41" s="655"/>
      <c r="CW41" s="655"/>
      <c r="CX41" s="655"/>
      <c r="CY41" s="656"/>
      <c r="CZ41" s="626" t="s">
        <v>123</v>
      </c>
      <c r="DA41" s="657"/>
      <c r="DB41" s="657"/>
      <c r="DC41" s="660"/>
      <c r="DD41" s="630" t="s">
        <v>123</v>
      </c>
      <c r="DE41" s="655"/>
      <c r="DF41" s="655"/>
      <c r="DG41" s="655"/>
      <c r="DH41" s="655"/>
      <c r="DI41" s="655"/>
      <c r="DJ41" s="655"/>
      <c r="DK41" s="65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5" t="s">
        <v>345</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18" t="s">
        <v>346</v>
      </c>
      <c r="CE42" s="619"/>
      <c r="CF42" s="619"/>
      <c r="CG42" s="619"/>
      <c r="CH42" s="619"/>
      <c r="CI42" s="619"/>
      <c r="CJ42" s="619"/>
      <c r="CK42" s="619"/>
      <c r="CL42" s="619"/>
      <c r="CM42" s="619"/>
      <c r="CN42" s="619"/>
      <c r="CO42" s="619"/>
      <c r="CP42" s="619"/>
      <c r="CQ42" s="620"/>
      <c r="CR42" s="621">
        <v>740799</v>
      </c>
      <c r="CS42" s="622"/>
      <c r="CT42" s="622"/>
      <c r="CU42" s="622"/>
      <c r="CV42" s="622"/>
      <c r="CW42" s="622"/>
      <c r="CX42" s="622"/>
      <c r="CY42" s="623"/>
      <c r="CZ42" s="626">
        <v>15.5</v>
      </c>
      <c r="DA42" s="627"/>
      <c r="DB42" s="627"/>
      <c r="DC42" s="722"/>
      <c r="DD42" s="630">
        <v>136709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5" t="s">
        <v>347</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18" t="s">
        <v>348</v>
      </c>
      <c r="CE43" s="619"/>
      <c r="CF43" s="619"/>
      <c r="CG43" s="619"/>
      <c r="CH43" s="619"/>
      <c r="CI43" s="619"/>
      <c r="CJ43" s="619"/>
      <c r="CK43" s="619"/>
      <c r="CL43" s="619"/>
      <c r="CM43" s="619"/>
      <c r="CN43" s="619"/>
      <c r="CO43" s="619"/>
      <c r="CP43" s="619"/>
      <c r="CQ43" s="620"/>
      <c r="CR43" s="621">
        <v>19000</v>
      </c>
      <c r="CS43" s="655"/>
      <c r="CT43" s="655"/>
      <c r="CU43" s="655"/>
      <c r="CV43" s="655"/>
      <c r="CW43" s="655"/>
      <c r="CX43" s="655"/>
      <c r="CY43" s="656"/>
      <c r="CZ43" s="626">
        <v>0.4</v>
      </c>
      <c r="DA43" s="657"/>
      <c r="DB43" s="657"/>
      <c r="DC43" s="660"/>
      <c r="DD43" s="630">
        <v>19000</v>
      </c>
      <c r="DE43" s="655"/>
      <c r="DF43" s="655"/>
      <c r="DG43" s="655"/>
      <c r="DH43" s="655"/>
      <c r="DI43" s="655"/>
      <c r="DJ43" s="655"/>
      <c r="DK43" s="65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16" t="s">
        <v>349</v>
      </c>
      <c r="CD44" s="733" t="s">
        <v>301</v>
      </c>
      <c r="CE44" s="734"/>
      <c r="CF44" s="618" t="s">
        <v>350</v>
      </c>
      <c r="CG44" s="619"/>
      <c r="CH44" s="619"/>
      <c r="CI44" s="619"/>
      <c r="CJ44" s="619"/>
      <c r="CK44" s="619"/>
      <c r="CL44" s="619"/>
      <c r="CM44" s="619"/>
      <c r="CN44" s="619"/>
      <c r="CO44" s="619"/>
      <c r="CP44" s="619"/>
      <c r="CQ44" s="620"/>
      <c r="CR44" s="621">
        <v>740799</v>
      </c>
      <c r="CS44" s="622"/>
      <c r="CT44" s="622"/>
      <c r="CU44" s="622"/>
      <c r="CV44" s="622"/>
      <c r="CW44" s="622"/>
      <c r="CX44" s="622"/>
      <c r="CY44" s="623"/>
      <c r="CZ44" s="626">
        <v>15.5</v>
      </c>
      <c r="DA44" s="627"/>
      <c r="DB44" s="627"/>
      <c r="DC44" s="722"/>
      <c r="DD44" s="630">
        <v>136709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171993</v>
      </c>
      <c r="CS45" s="655"/>
      <c r="CT45" s="655"/>
      <c r="CU45" s="655"/>
      <c r="CV45" s="655"/>
      <c r="CW45" s="655"/>
      <c r="CX45" s="655"/>
      <c r="CY45" s="656"/>
      <c r="CZ45" s="626">
        <v>3.6</v>
      </c>
      <c r="DA45" s="657"/>
      <c r="DB45" s="657"/>
      <c r="DC45" s="660"/>
      <c r="DD45" s="630">
        <v>10823</v>
      </c>
      <c r="DE45" s="655"/>
      <c r="DF45" s="655"/>
      <c r="DG45" s="655"/>
      <c r="DH45" s="655"/>
      <c r="DI45" s="655"/>
      <c r="DJ45" s="655"/>
      <c r="DK45" s="65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533908</v>
      </c>
      <c r="CS46" s="622"/>
      <c r="CT46" s="622"/>
      <c r="CU46" s="622"/>
      <c r="CV46" s="622"/>
      <c r="CW46" s="622"/>
      <c r="CX46" s="622"/>
      <c r="CY46" s="623"/>
      <c r="CZ46" s="626">
        <v>11.1</v>
      </c>
      <c r="DA46" s="627"/>
      <c r="DB46" s="627"/>
      <c r="DC46" s="722"/>
      <c r="DD46" s="630">
        <v>121788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t="s">
        <v>228</v>
      </c>
      <c r="CS47" s="655"/>
      <c r="CT47" s="655"/>
      <c r="CU47" s="655"/>
      <c r="CV47" s="655"/>
      <c r="CW47" s="655"/>
      <c r="CX47" s="655"/>
      <c r="CY47" s="656"/>
      <c r="CZ47" s="626" t="s">
        <v>123</v>
      </c>
      <c r="DA47" s="657"/>
      <c r="DB47" s="657"/>
      <c r="DC47" s="660"/>
      <c r="DD47" s="630" t="s">
        <v>228</v>
      </c>
      <c r="DE47" s="655"/>
      <c r="DF47" s="655"/>
      <c r="DG47" s="655"/>
      <c r="DH47" s="655"/>
      <c r="DI47" s="655"/>
      <c r="DJ47" s="655"/>
      <c r="DK47" s="65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123</v>
      </c>
      <c r="CS48" s="622"/>
      <c r="CT48" s="622"/>
      <c r="CU48" s="622"/>
      <c r="CV48" s="622"/>
      <c r="CW48" s="622"/>
      <c r="CX48" s="622"/>
      <c r="CY48" s="623"/>
      <c r="CZ48" s="626" t="s">
        <v>123</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4793917</v>
      </c>
      <c r="CS49" s="691"/>
      <c r="CT49" s="691"/>
      <c r="CU49" s="691"/>
      <c r="CV49" s="691"/>
      <c r="CW49" s="691"/>
      <c r="CX49" s="691"/>
      <c r="CY49" s="723"/>
      <c r="CZ49" s="706">
        <v>100</v>
      </c>
      <c r="DA49" s="724"/>
      <c r="DB49" s="724"/>
      <c r="DC49" s="725"/>
      <c r="DD49" s="726">
        <v>3333864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7q76jglj8DzSjzE2AdblYhvKBU2O5n7BX/t1O6sQTI48fOAflw798+SfSXQ6ioxQf4NPac9HQTvB+D+DrS7tiQ==" saltValue="sYX0fQ70ppL1lxbcc0XL1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356</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768" t="s">
        <v>357</v>
      </c>
      <c r="DK2" s="769"/>
      <c r="DL2" s="769"/>
      <c r="DM2" s="769"/>
      <c r="DN2" s="769"/>
      <c r="DO2" s="770"/>
      <c r="DP2" s="225"/>
      <c r="DQ2" s="768" t="s">
        <v>358</v>
      </c>
      <c r="DR2" s="769"/>
      <c r="DS2" s="769"/>
      <c r="DT2" s="769"/>
      <c r="DU2" s="769"/>
      <c r="DV2" s="769"/>
      <c r="DW2" s="769"/>
      <c r="DX2" s="769"/>
      <c r="DY2" s="769"/>
      <c r="DZ2" s="770"/>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28"/>
      <c r="BA4" s="228"/>
      <c r="BB4" s="228"/>
      <c r="BC4" s="228"/>
      <c r="BD4" s="228"/>
      <c r="BE4" s="229"/>
      <c r="BF4" s="229"/>
      <c r="BG4" s="229"/>
      <c r="BH4" s="229"/>
      <c r="BI4" s="229"/>
      <c r="BJ4" s="229"/>
      <c r="BK4" s="229"/>
      <c r="BL4" s="229"/>
      <c r="BM4" s="229"/>
      <c r="BN4" s="229"/>
      <c r="BO4" s="229"/>
      <c r="BP4" s="229"/>
      <c r="BQ4" s="228" t="s">
        <v>360</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2"/>
      <c r="BA5" s="232"/>
      <c r="BB5" s="232"/>
      <c r="BC5" s="232"/>
      <c r="BD5" s="232"/>
      <c r="BE5" s="233"/>
      <c r="BF5" s="233"/>
      <c r="BG5" s="233"/>
      <c r="BH5" s="233"/>
      <c r="BI5" s="233"/>
      <c r="BJ5" s="233"/>
      <c r="BK5" s="233"/>
      <c r="BL5" s="233"/>
      <c r="BM5" s="233"/>
      <c r="BN5" s="233"/>
      <c r="BO5" s="233"/>
      <c r="BP5" s="233"/>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0"/>
    </row>
    <row r="6" spans="1:131" s="231"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28"/>
      <c r="BA6" s="228"/>
      <c r="BB6" s="228"/>
      <c r="BC6" s="228"/>
      <c r="BD6" s="228"/>
      <c r="BE6" s="229"/>
      <c r="BF6" s="229"/>
      <c r="BG6" s="229"/>
      <c r="BH6" s="229"/>
      <c r="BI6" s="229"/>
      <c r="BJ6" s="229"/>
      <c r="BK6" s="229"/>
      <c r="BL6" s="229"/>
      <c r="BM6" s="229"/>
      <c r="BN6" s="229"/>
      <c r="BO6" s="229"/>
      <c r="BP6" s="229"/>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0"/>
    </row>
    <row r="7" spans="1:131" s="231" customFormat="1" ht="26.25" customHeight="1" thickTop="1" x14ac:dyDescent="0.15">
      <c r="A7" s="234">
        <v>1</v>
      </c>
      <c r="B7" s="753" t="s">
        <v>378</v>
      </c>
      <c r="C7" s="754"/>
      <c r="D7" s="754"/>
      <c r="E7" s="754"/>
      <c r="F7" s="754"/>
      <c r="G7" s="754"/>
      <c r="H7" s="754"/>
      <c r="I7" s="754"/>
      <c r="J7" s="754"/>
      <c r="K7" s="754"/>
      <c r="L7" s="754"/>
      <c r="M7" s="754"/>
      <c r="N7" s="754"/>
      <c r="O7" s="754"/>
      <c r="P7" s="755"/>
      <c r="Q7" s="756">
        <v>4977</v>
      </c>
      <c r="R7" s="757"/>
      <c r="S7" s="757"/>
      <c r="T7" s="757"/>
      <c r="U7" s="757"/>
      <c r="V7" s="757">
        <v>4795</v>
      </c>
      <c r="W7" s="757"/>
      <c r="X7" s="757"/>
      <c r="Y7" s="757"/>
      <c r="Z7" s="757"/>
      <c r="AA7" s="757">
        <v>182</v>
      </c>
      <c r="AB7" s="757"/>
      <c r="AC7" s="757"/>
      <c r="AD7" s="757"/>
      <c r="AE7" s="758"/>
      <c r="AF7" s="759">
        <v>131</v>
      </c>
      <c r="AG7" s="760"/>
      <c r="AH7" s="760"/>
      <c r="AI7" s="760"/>
      <c r="AJ7" s="761"/>
      <c r="AK7" s="796">
        <v>273</v>
      </c>
      <c r="AL7" s="797"/>
      <c r="AM7" s="797"/>
      <c r="AN7" s="797"/>
      <c r="AO7" s="797"/>
      <c r="AP7" s="797">
        <v>5245</v>
      </c>
      <c r="AQ7" s="797"/>
      <c r="AR7" s="797"/>
      <c r="AS7" s="797"/>
      <c r="AT7" s="797"/>
      <c r="AU7" s="798"/>
      <c r="AV7" s="798"/>
      <c r="AW7" s="798"/>
      <c r="AX7" s="798"/>
      <c r="AY7" s="799"/>
      <c r="AZ7" s="228"/>
      <c r="BA7" s="228"/>
      <c r="BB7" s="228"/>
      <c r="BC7" s="228"/>
      <c r="BD7" s="228"/>
      <c r="BE7" s="229"/>
      <c r="BF7" s="229"/>
      <c r="BG7" s="229"/>
      <c r="BH7" s="229"/>
      <c r="BI7" s="229"/>
      <c r="BJ7" s="229"/>
      <c r="BK7" s="229"/>
      <c r="BL7" s="229"/>
      <c r="BM7" s="229"/>
      <c r="BN7" s="229"/>
      <c r="BO7" s="229"/>
      <c r="BP7" s="229"/>
      <c r="BQ7" s="235">
        <v>1</v>
      </c>
      <c r="BR7" s="236"/>
      <c r="BS7" s="774" t="s">
        <v>576</v>
      </c>
      <c r="BT7" s="775"/>
      <c r="BU7" s="775"/>
      <c r="BV7" s="775"/>
      <c r="BW7" s="775"/>
      <c r="BX7" s="775"/>
      <c r="BY7" s="775"/>
      <c r="BZ7" s="775"/>
      <c r="CA7" s="775"/>
      <c r="CB7" s="775"/>
      <c r="CC7" s="775"/>
      <c r="CD7" s="775"/>
      <c r="CE7" s="775"/>
      <c r="CF7" s="775"/>
      <c r="CG7" s="800"/>
      <c r="CH7" s="793" t="s">
        <v>566</v>
      </c>
      <c r="CI7" s="794"/>
      <c r="CJ7" s="794"/>
      <c r="CK7" s="794"/>
      <c r="CL7" s="795"/>
      <c r="CM7" s="793">
        <v>31</v>
      </c>
      <c r="CN7" s="794"/>
      <c r="CO7" s="794"/>
      <c r="CP7" s="794"/>
      <c r="CQ7" s="795"/>
      <c r="CR7" s="793">
        <v>20</v>
      </c>
      <c r="CS7" s="794"/>
      <c r="CT7" s="794"/>
      <c r="CU7" s="794"/>
      <c r="CV7" s="795"/>
      <c r="CW7" s="793" t="s">
        <v>566</v>
      </c>
      <c r="CX7" s="794"/>
      <c r="CY7" s="794"/>
      <c r="CZ7" s="794"/>
      <c r="DA7" s="795"/>
      <c r="DB7" s="793" t="s">
        <v>566</v>
      </c>
      <c r="DC7" s="794"/>
      <c r="DD7" s="794"/>
      <c r="DE7" s="794"/>
      <c r="DF7" s="795"/>
      <c r="DG7" s="793" t="s">
        <v>566</v>
      </c>
      <c r="DH7" s="794"/>
      <c r="DI7" s="794"/>
      <c r="DJ7" s="794"/>
      <c r="DK7" s="795"/>
      <c r="DL7" s="793" t="s">
        <v>566</v>
      </c>
      <c r="DM7" s="794"/>
      <c r="DN7" s="794"/>
      <c r="DO7" s="794"/>
      <c r="DP7" s="795"/>
      <c r="DQ7" s="793" t="s">
        <v>566</v>
      </c>
      <c r="DR7" s="794"/>
      <c r="DS7" s="794"/>
      <c r="DT7" s="794"/>
      <c r="DU7" s="795"/>
      <c r="DV7" s="774"/>
      <c r="DW7" s="775"/>
      <c r="DX7" s="775"/>
      <c r="DY7" s="775"/>
      <c r="DZ7" s="776"/>
      <c r="EA7" s="230"/>
    </row>
    <row r="8" spans="1:131" s="231" customFormat="1" ht="26.25" customHeight="1" x14ac:dyDescent="0.15">
      <c r="A8" s="237">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28"/>
      <c r="BA8" s="228"/>
      <c r="BB8" s="228"/>
      <c r="BC8" s="228"/>
      <c r="BD8" s="228"/>
      <c r="BE8" s="229"/>
      <c r="BF8" s="229"/>
      <c r="BG8" s="229"/>
      <c r="BH8" s="229"/>
      <c r="BI8" s="229"/>
      <c r="BJ8" s="229"/>
      <c r="BK8" s="229"/>
      <c r="BL8" s="229"/>
      <c r="BM8" s="229"/>
      <c r="BN8" s="229"/>
      <c r="BO8" s="229"/>
      <c r="BP8" s="229"/>
      <c r="BQ8" s="238">
        <v>2</v>
      </c>
      <c r="BR8" s="239"/>
      <c r="BS8" s="790" t="s">
        <v>577</v>
      </c>
      <c r="BT8" s="791"/>
      <c r="BU8" s="791"/>
      <c r="BV8" s="791"/>
      <c r="BW8" s="791"/>
      <c r="BX8" s="791"/>
      <c r="BY8" s="791"/>
      <c r="BZ8" s="791"/>
      <c r="CA8" s="791"/>
      <c r="CB8" s="791"/>
      <c r="CC8" s="791"/>
      <c r="CD8" s="791"/>
      <c r="CE8" s="791"/>
      <c r="CF8" s="791"/>
      <c r="CG8" s="792"/>
      <c r="CH8" s="801">
        <v>-14</v>
      </c>
      <c r="CI8" s="802"/>
      <c r="CJ8" s="802"/>
      <c r="CK8" s="802"/>
      <c r="CL8" s="803"/>
      <c r="CM8" s="801">
        <v>-52</v>
      </c>
      <c r="CN8" s="802"/>
      <c r="CO8" s="802"/>
      <c r="CP8" s="802"/>
      <c r="CQ8" s="803"/>
      <c r="CR8" s="801">
        <v>6</v>
      </c>
      <c r="CS8" s="802"/>
      <c r="CT8" s="802"/>
      <c r="CU8" s="802"/>
      <c r="CV8" s="803"/>
      <c r="CW8" s="801" t="s">
        <v>566</v>
      </c>
      <c r="CX8" s="802"/>
      <c r="CY8" s="802"/>
      <c r="CZ8" s="802"/>
      <c r="DA8" s="803"/>
      <c r="DB8" s="801">
        <v>30</v>
      </c>
      <c r="DC8" s="802"/>
      <c r="DD8" s="802"/>
      <c r="DE8" s="802"/>
      <c r="DF8" s="803"/>
      <c r="DG8" s="801" t="s">
        <v>566</v>
      </c>
      <c r="DH8" s="802"/>
      <c r="DI8" s="802"/>
      <c r="DJ8" s="802"/>
      <c r="DK8" s="803"/>
      <c r="DL8" s="801" t="s">
        <v>566</v>
      </c>
      <c r="DM8" s="802"/>
      <c r="DN8" s="802"/>
      <c r="DO8" s="802"/>
      <c r="DP8" s="803"/>
      <c r="DQ8" s="801" t="s">
        <v>566</v>
      </c>
      <c r="DR8" s="802"/>
      <c r="DS8" s="802"/>
      <c r="DT8" s="802"/>
      <c r="DU8" s="803"/>
      <c r="DV8" s="790"/>
      <c r="DW8" s="791"/>
      <c r="DX8" s="791"/>
      <c r="DY8" s="791"/>
      <c r="DZ8" s="804"/>
      <c r="EA8" s="230"/>
    </row>
    <row r="9" spans="1:131" s="231" customFormat="1" ht="26.25" customHeight="1" x14ac:dyDescent="0.15">
      <c r="A9" s="237">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28"/>
      <c r="BA9" s="228"/>
      <c r="BB9" s="228"/>
      <c r="BC9" s="228"/>
      <c r="BD9" s="228"/>
      <c r="BE9" s="229"/>
      <c r="BF9" s="229"/>
      <c r="BG9" s="229"/>
      <c r="BH9" s="229"/>
      <c r="BI9" s="229"/>
      <c r="BJ9" s="229"/>
      <c r="BK9" s="229"/>
      <c r="BL9" s="229"/>
      <c r="BM9" s="229"/>
      <c r="BN9" s="229"/>
      <c r="BO9" s="229"/>
      <c r="BP9" s="229"/>
      <c r="BQ9" s="238">
        <v>3</v>
      </c>
      <c r="BR9" s="239"/>
      <c r="BS9" s="790"/>
      <c r="BT9" s="791"/>
      <c r="BU9" s="791"/>
      <c r="BV9" s="791"/>
      <c r="BW9" s="791"/>
      <c r="BX9" s="791"/>
      <c r="BY9" s="791"/>
      <c r="BZ9" s="791"/>
      <c r="CA9" s="791"/>
      <c r="CB9" s="791"/>
      <c r="CC9" s="791"/>
      <c r="CD9" s="791"/>
      <c r="CE9" s="791"/>
      <c r="CF9" s="791"/>
      <c r="CG9" s="792"/>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790"/>
      <c r="DW9" s="791"/>
      <c r="DX9" s="791"/>
      <c r="DY9" s="791"/>
      <c r="DZ9" s="804"/>
      <c r="EA9" s="230"/>
    </row>
    <row r="10" spans="1:131" s="231" customFormat="1" ht="26.25" customHeight="1" x14ac:dyDescent="0.15">
      <c r="A10" s="237">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28"/>
      <c r="BA10" s="228"/>
      <c r="BB10" s="228"/>
      <c r="BC10" s="228"/>
      <c r="BD10" s="228"/>
      <c r="BE10" s="229"/>
      <c r="BF10" s="229"/>
      <c r="BG10" s="229"/>
      <c r="BH10" s="229"/>
      <c r="BI10" s="229"/>
      <c r="BJ10" s="229"/>
      <c r="BK10" s="229"/>
      <c r="BL10" s="229"/>
      <c r="BM10" s="229"/>
      <c r="BN10" s="229"/>
      <c r="BO10" s="229"/>
      <c r="BP10" s="229"/>
      <c r="BQ10" s="238">
        <v>4</v>
      </c>
      <c r="BR10" s="239"/>
      <c r="BS10" s="790"/>
      <c r="BT10" s="791"/>
      <c r="BU10" s="791"/>
      <c r="BV10" s="791"/>
      <c r="BW10" s="791"/>
      <c r="BX10" s="791"/>
      <c r="BY10" s="791"/>
      <c r="BZ10" s="791"/>
      <c r="CA10" s="791"/>
      <c r="CB10" s="791"/>
      <c r="CC10" s="791"/>
      <c r="CD10" s="791"/>
      <c r="CE10" s="791"/>
      <c r="CF10" s="791"/>
      <c r="CG10" s="792"/>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790"/>
      <c r="DW10" s="791"/>
      <c r="DX10" s="791"/>
      <c r="DY10" s="791"/>
      <c r="DZ10" s="804"/>
      <c r="EA10" s="230"/>
    </row>
    <row r="11" spans="1:131" s="231" customFormat="1" ht="26.25" customHeight="1" x14ac:dyDescent="0.15">
      <c r="A11" s="237">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28"/>
      <c r="BA11" s="228"/>
      <c r="BB11" s="228"/>
      <c r="BC11" s="228"/>
      <c r="BD11" s="228"/>
      <c r="BE11" s="229"/>
      <c r="BF11" s="229"/>
      <c r="BG11" s="229"/>
      <c r="BH11" s="229"/>
      <c r="BI11" s="229"/>
      <c r="BJ11" s="229"/>
      <c r="BK11" s="229"/>
      <c r="BL11" s="229"/>
      <c r="BM11" s="229"/>
      <c r="BN11" s="229"/>
      <c r="BO11" s="229"/>
      <c r="BP11" s="229"/>
      <c r="BQ11" s="238">
        <v>5</v>
      </c>
      <c r="BR11" s="239"/>
      <c r="BS11" s="790"/>
      <c r="BT11" s="791"/>
      <c r="BU11" s="791"/>
      <c r="BV11" s="791"/>
      <c r="BW11" s="791"/>
      <c r="BX11" s="791"/>
      <c r="BY11" s="791"/>
      <c r="BZ11" s="791"/>
      <c r="CA11" s="791"/>
      <c r="CB11" s="791"/>
      <c r="CC11" s="791"/>
      <c r="CD11" s="791"/>
      <c r="CE11" s="791"/>
      <c r="CF11" s="791"/>
      <c r="CG11" s="792"/>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790"/>
      <c r="DW11" s="791"/>
      <c r="DX11" s="791"/>
      <c r="DY11" s="791"/>
      <c r="DZ11" s="804"/>
      <c r="EA11" s="230"/>
    </row>
    <row r="12" spans="1:131" s="231" customFormat="1" ht="26.25" customHeight="1" x14ac:dyDescent="0.15">
      <c r="A12" s="237">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28"/>
      <c r="BA12" s="228"/>
      <c r="BB12" s="228"/>
      <c r="BC12" s="228"/>
      <c r="BD12" s="228"/>
      <c r="BE12" s="229"/>
      <c r="BF12" s="229"/>
      <c r="BG12" s="229"/>
      <c r="BH12" s="229"/>
      <c r="BI12" s="229"/>
      <c r="BJ12" s="229"/>
      <c r="BK12" s="229"/>
      <c r="BL12" s="229"/>
      <c r="BM12" s="229"/>
      <c r="BN12" s="229"/>
      <c r="BO12" s="229"/>
      <c r="BP12" s="229"/>
      <c r="BQ12" s="238">
        <v>6</v>
      </c>
      <c r="BR12" s="239"/>
      <c r="BS12" s="790"/>
      <c r="BT12" s="791"/>
      <c r="BU12" s="791"/>
      <c r="BV12" s="791"/>
      <c r="BW12" s="791"/>
      <c r="BX12" s="791"/>
      <c r="BY12" s="791"/>
      <c r="BZ12" s="791"/>
      <c r="CA12" s="791"/>
      <c r="CB12" s="791"/>
      <c r="CC12" s="791"/>
      <c r="CD12" s="791"/>
      <c r="CE12" s="791"/>
      <c r="CF12" s="791"/>
      <c r="CG12" s="792"/>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790"/>
      <c r="DW12" s="791"/>
      <c r="DX12" s="791"/>
      <c r="DY12" s="791"/>
      <c r="DZ12" s="804"/>
      <c r="EA12" s="230"/>
    </row>
    <row r="13" spans="1:131" s="231" customFormat="1" ht="26.25" customHeight="1" x14ac:dyDescent="0.15">
      <c r="A13" s="237">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28"/>
      <c r="BA13" s="228"/>
      <c r="BB13" s="228"/>
      <c r="BC13" s="228"/>
      <c r="BD13" s="228"/>
      <c r="BE13" s="229"/>
      <c r="BF13" s="229"/>
      <c r="BG13" s="229"/>
      <c r="BH13" s="229"/>
      <c r="BI13" s="229"/>
      <c r="BJ13" s="229"/>
      <c r="BK13" s="229"/>
      <c r="BL13" s="229"/>
      <c r="BM13" s="229"/>
      <c r="BN13" s="229"/>
      <c r="BO13" s="229"/>
      <c r="BP13" s="229"/>
      <c r="BQ13" s="238">
        <v>7</v>
      </c>
      <c r="BR13" s="239"/>
      <c r="BS13" s="790"/>
      <c r="BT13" s="791"/>
      <c r="BU13" s="791"/>
      <c r="BV13" s="791"/>
      <c r="BW13" s="791"/>
      <c r="BX13" s="791"/>
      <c r="BY13" s="791"/>
      <c r="BZ13" s="791"/>
      <c r="CA13" s="791"/>
      <c r="CB13" s="791"/>
      <c r="CC13" s="791"/>
      <c r="CD13" s="791"/>
      <c r="CE13" s="791"/>
      <c r="CF13" s="791"/>
      <c r="CG13" s="792"/>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790"/>
      <c r="DW13" s="791"/>
      <c r="DX13" s="791"/>
      <c r="DY13" s="791"/>
      <c r="DZ13" s="804"/>
      <c r="EA13" s="230"/>
    </row>
    <row r="14" spans="1:131" s="231" customFormat="1" ht="26.25" customHeight="1" x14ac:dyDescent="0.15">
      <c r="A14" s="237">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28"/>
      <c r="BA14" s="228"/>
      <c r="BB14" s="228"/>
      <c r="BC14" s="228"/>
      <c r="BD14" s="228"/>
      <c r="BE14" s="229"/>
      <c r="BF14" s="229"/>
      <c r="BG14" s="229"/>
      <c r="BH14" s="229"/>
      <c r="BI14" s="229"/>
      <c r="BJ14" s="229"/>
      <c r="BK14" s="229"/>
      <c r="BL14" s="229"/>
      <c r="BM14" s="229"/>
      <c r="BN14" s="229"/>
      <c r="BO14" s="229"/>
      <c r="BP14" s="229"/>
      <c r="BQ14" s="238">
        <v>8</v>
      </c>
      <c r="BR14" s="239"/>
      <c r="BS14" s="790"/>
      <c r="BT14" s="791"/>
      <c r="BU14" s="791"/>
      <c r="BV14" s="791"/>
      <c r="BW14" s="791"/>
      <c r="BX14" s="791"/>
      <c r="BY14" s="791"/>
      <c r="BZ14" s="791"/>
      <c r="CA14" s="791"/>
      <c r="CB14" s="791"/>
      <c r="CC14" s="791"/>
      <c r="CD14" s="791"/>
      <c r="CE14" s="791"/>
      <c r="CF14" s="791"/>
      <c r="CG14" s="792"/>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790"/>
      <c r="DW14" s="791"/>
      <c r="DX14" s="791"/>
      <c r="DY14" s="791"/>
      <c r="DZ14" s="804"/>
      <c r="EA14" s="230"/>
    </row>
    <row r="15" spans="1:131" s="231" customFormat="1" ht="26.25" customHeight="1" x14ac:dyDescent="0.15">
      <c r="A15" s="237">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28"/>
      <c r="BA15" s="228"/>
      <c r="BB15" s="228"/>
      <c r="BC15" s="228"/>
      <c r="BD15" s="228"/>
      <c r="BE15" s="229"/>
      <c r="BF15" s="229"/>
      <c r="BG15" s="229"/>
      <c r="BH15" s="229"/>
      <c r="BI15" s="229"/>
      <c r="BJ15" s="229"/>
      <c r="BK15" s="229"/>
      <c r="BL15" s="229"/>
      <c r="BM15" s="229"/>
      <c r="BN15" s="229"/>
      <c r="BO15" s="229"/>
      <c r="BP15" s="229"/>
      <c r="BQ15" s="238">
        <v>9</v>
      </c>
      <c r="BR15" s="239"/>
      <c r="BS15" s="790"/>
      <c r="BT15" s="791"/>
      <c r="BU15" s="791"/>
      <c r="BV15" s="791"/>
      <c r="BW15" s="791"/>
      <c r="BX15" s="791"/>
      <c r="BY15" s="791"/>
      <c r="BZ15" s="791"/>
      <c r="CA15" s="791"/>
      <c r="CB15" s="791"/>
      <c r="CC15" s="791"/>
      <c r="CD15" s="791"/>
      <c r="CE15" s="791"/>
      <c r="CF15" s="791"/>
      <c r="CG15" s="792"/>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790"/>
      <c r="DW15" s="791"/>
      <c r="DX15" s="791"/>
      <c r="DY15" s="791"/>
      <c r="DZ15" s="804"/>
      <c r="EA15" s="230"/>
    </row>
    <row r="16" spans="1:131" s="231" customFormat="1" ht="26.25" customHeight="1" x14ac:dyDescent="0.15">
      <c r="A16" s="237">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28"/>
      <c r="BA16" s="228"/>
      <c r="BB16" s="228"/>
      <c r="BC16" s="228"/>
      <c r="BD16" s="228"/>
      <c r="BE16" s="229"/>
      <c r="BF16" s="229"/>
      <c r="BG16" s="229"/>
      <c r="BH16" s="229"/>
      <c r="BI16" s="229"/>
      <c r="BJ16" s="229"/>
      <c r="BK16" s="229"/>
      <c r="BL16" s="229"/>
      <c r="BM16" s="229"/>
      <c r="BN16" s="229"/>
      <c r="BO16" s="229"/>
      <c r="BP16" s="229"/>
      <c r="BQ16" s="238">
        <v>10</v>
      </c>
      <c r="BR16" s="239"/>
      <c r="BS16" s="790"/>
      <c r="BT16" s="791"/>
      <c r="BU16" s="791"/>
      <c r="BV16" s="791"/>
      <c r="BW16" s="791"/>
      <c r="BX16" s="791"/>
      <c r="BY16" s="791"/>
      <c r="BZ16" s="791"/>
      <c r="CA16" s="791"/>
      <c r="CB16" s="791"/>
      <c r="CC16" s="791"/>
      <c r="CD16" s="791"/>
      <c r="CE16" s="791"/>
      <c r="CF16" s="791"/>
      <c r="CG16" s="792"/>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790"/>
      <c r="DW16" s="791"/>
      <c r="DX16" s="791"/>
      <c r="DY16" s="791"/>
      <c r="DZ16" s="804"/>
      <c r="EA16" s="230"/>
    </row>
    <row r="17" spans="1:131" s="231" customFormat="1" ht="26.25" customHeight="1" x14ac:dyDescent="0.15">
      <c r="A17" s="237">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28"/>
      <c r="BA17" s="228"/>
      <c r="BB17" s="228"/>
      <c r="BC17" s="228"/>
      <c r="BD17" s="228"/>
      <c r="BE17" s="229"/>
      <c r="BF17" s="229"/>
      <c r="BG17" s="229"/>
      <c r="BH17" s="229"/>
      <c r="BI17" s="229"/>
      <c r="BJ17" s="229"/>
      <c r="BK17" s="229"/>
      <c r="BL17" s="229"/>
      <c r="BM17" s="229"/>
      <c r="BN17" s="229"/>
      <c r="BO17" s="229"/>
      <c r="BP17" s="229"/>
      <c r="BQ17" s="238">
        <v>11</v>
      </c>
      <c r="BR17" s="239"/>
      <c r="BS17" s="790"/>
      <c r="BT17" s="791"/>
      <c r="BU17" s="791"/>
      <c r="BV17" s="791"/>
      <c r="BW17" s="791"/>
      <c r="BX17" s="791"/>
      <c r="BY17" s="791"/>
      <c r="BZ17" s="791"/>
      <c r="CA17" s="791"/>
      <c r="CB17" s="791"/>
      <c r="CC17" s="791"/>
      <c r="CD17" s="791"/>
      <c r="CE17" s="791"/>
      <c r="CF17" s="791"/>
      <c r="CG17" s="792"/>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790"/>
      <c r="DW17" s="791"/>
      <c r="DX17" s="791"/>
      <c r="DY17" s="791"/>
      <c r="DZ17" s="804"/>
      <c r="EA17" s="230"/>
    </row>
    <row r="18" spans="1:131" s="231" customFormat="1" ht="26.25" customHeight="1" x14ac:dyDescent="0.15">
      <c r="A18" s="237">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28"/>
      <c r="BA18" s="228"/>
      <c r="BB18" s="228"/>
      <c r="BC18" s="228"/>
      <c r="BD18" s="228"/>
      <c r="BE18" s="229"/>
      <c r="BF18" s="229"/>
      <c r="BG18" s="229"/>
      <c r="BH18" s="229"/>
      <c r="BI18" s="229"/>
      <c r="BJ18" s="229"/>
      <c r="BK18" s="229"/>
      <c r="BL18" s="229"/>
      <c r="BM18" s="229"/>
      <c r="BN18" s="229"/>
      <c r="BO18" s="229"/>
      <c r="BP18" s="229"/>
      <c r="BQ18" s="238">
        <v>12</v>
      </c>
      <c r="BR18" s="239"/>
      <c r="BS18" s="790"/>
      <c r="BT18" s="791"/>
      <c r="BU18" s="791"/>
      <c r="BV18" s="791"/>
      <c r="BW18" s="791"/>
      <c r="BX18" s="791"/>
      <c r="BY18" s="791"/>
      <c r="BZ18" s="791"/>
      <c r="CA18" s="791"/>
      <c r="CB18" s="791"/>
      <c r="CC18" s="791"/>
      <c r="CD18" s="791"/>
      <c r="CE18" s="791"/>
      <c r="CF18" s="791"/>
      <c r="CG18" s="792"/>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790"/>
      <c r="DW18" s="791"/>
      <c r="DX18" s="791"/>
      <c r="DY18" s="791"/>
      <c r="DZ18" s="804"/>
      <c r="EA18" s="230"/>
    </row>
    <row r="19" spans="1:131" s="231" customFormat="1" ht="26.25" customHeight="1" x14ac:dyDescent="0.15">
      <c r="A19" s="237">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28"/>
      <c r="BA19" s="228"/>
      <c r="BB19" s="228"/>
      <c r="BC19" s="228"/>
      <c r="BD19" s="228"/>
      <c r="BE19" s="229"/>
      <c r="BF19" s="229"/>
      <c r="BG19" s="229"/>
      <c r="BH19" s="229"/>
      <c r="BI19" s="229"/>
      <c r="BJ19" s="229"/>
      <c r="BK19" s="229"/>
      <c r="BL19" s="229"/>
      <c r="BM19" s="229"/>
      <c r="BN19" s="229"/>
      <c r="BO19" s="229"/>
      <c r="BP19" s="229"/>
      <c r="BQ19" s="238">
        <v>13</v>
      </c>
      <c r="BR19" s="239"/>
      <c r="BS19" s="790"/>
      <c r="BT19" s="791"/>
      <c r="BU19" s="791"/>
      <c r="BV19" s="791"/>
      <c r="BW19" s="791"/>
      <c r="BX19" s="791"/>
      <c r="BY19" s="791"/>
      <c r="BZ19" s="791"/>
      <c r="CA19" s="791"/>
      <c r="CB19" s="791"/>
      <c r="CC19" s="791"/>
      <c r="CD19" s="791"/>
      <c r="CE19" s="791"/>
      <c r="CF19" s="791"/>
      <c r="CG19" s="792"/>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790"/>
      <c r="DW19" s="791"/>
      <c r="DX19" s="791"/>
      <c r="DY19" s="791"/>
      <c r="DZ19" s="804"/>
      <c r="EA19" s="230"/>
    </row>
    <row r="20" spans="1:131" s="231" customFormat="1" ht="26.25" customHeight="1" x14ac:dyDescent="0.15">
      <c r="A20" s="237">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28"/>
      <c r="BA20" s="228"/>
      <c r="BB20" s="228"/>
      <c r="BC20" s="228"/>
      <c r="BD20" s="228"/>
      <c r="BE20" s="229"/>
      <c r="BF20" s="229"/>
      <c r="BG20" s="229"/>
      <c r="BH20" s="229"/>
      <c r="BI20" s="229"/>
      <c r="BJ20" s="229"/>
      <c r="BK20" s="229"/>
      <c r="BL20" s="229"/>
      <c r="BM20" s="229"/>
      <c r="BN20" s="229"/>
      <c r="BO20" s="229"/>
      <c r="BP20" s="229"/>
      <c r="BQ20" s="238">
        <v>14</v>
      </c>
      <c r="BR20" s="239"/>
      <c r="BS20" s="790"/>
      <c r="BT20" s="791"/>
      <c r="BU20" s="791"/>
      <c r="BV20" s="791"/>
      <c r="BW20" s="791"/>
      <c r="BX20" s="791"/>
      <c r="BY20" s="791"/>
      <c r="BZ20" s="791"/>
      <c r="CA20" s="791"/>
      <c r="CB20" s="791"/>
      <c r="CC20" s="791"/>
      <c r="CD20" s="791"/>
      <c r="CE20" s="791"/>
      <c r="CF20" s="791"/>
      <c r="CG20" s="792"/>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790"/>
      <c r="DW20" s="791"/>
      <c r="DX20" s="791"/>
      <c r="DY20" s="791"/>
      <c r="DZ20" s="804"/>
      <c r="EA20" s="230"/>
    </row>
    <row r="21" spans="1:131" s="231" customFormat="1" ht="26.25" customHeight="1" thickBot="1" x14ac:dyDescent="0.2">
      <c r="A21" s="237">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28"/>
      <c r="BA21" s="228"/>
      <c r="BB21" s="228"/>
      <c r="BC21" s="228"/>
      <c r="BD21" s="228"/>
      <c r="BE21" s="229"/>
      <c r="BF21" s="229"/>
      <c r="BG21" s="229"/>
      <c r="BH21" s="229"/>
      <c r="BI21" s="229"/>
      <c r="BJ21" s="229"/>
      <c r="BK21" s="229"/>
      <c r="BL21" s="229"/>
      <c r="BM21" s="229"/>
      <c r="BN21" s="229"/>
      <c r="BO21" s="229"/>
      <c r="BP21" s="229"/>
      <c r="BQ21" s="238">
        <v>15</v>
      </c>
      <c r="BR21" s="239"/>
      <c r="BS21" s="790"/>
      <c r="BT21" s="791"/>
      <c r="BU21" s="791"/>
      <c r="BV21" s="791"/>
      <c r="BW21" s="791"/>
      <c r="BX21" s="791"/>
      <c r="BY21" s="791"/>
      <c r="BZ21" s="791"/>
      <c r="CA21" s="791"/>
      <c r="CB21" s="791"/>
      <c r="CC21" s="791"/>
      <c r="CD21" s="791"/>
      <c r="CE21" s="791"/>
      <c r="CF21" s="791"/>
      <c r="CG21" s="792"/>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790"/>
      <c r="DW21" s="791"/>
      <c r="DX21" s="791"/>
      <c r="DY21" s="791"/>
      <c r="DZ21" s="804"/>
      <c r="EA21" s="230"/>
    </row>
    <row r="22" spans="1:131" s="231" customFormat="1" ht="26.25" customHeight="1" x14ac:dyDescent="0.15">
      <c r="A22" s="237">
        <v>16</v>
      </c>
      <c r="B22" s="777"/>
      <c r="C22" s="778"/>
      <c r="D22" s="778"/>
      <c r="E22" s="778"/>
      <c r="F22" s="778"/>
      <c r="G22" s="778"/>
      <c r="H22" s="778"/>
      <c r="I22" s="778"/>
      <c r="J22" s="778"/>
      <c r="K22" s="778"/>
      <c r="L22" s="778"/>
      <c r="M22" s="778"/>
      <c r="N22" s="778"/>
      <c r="O22" s="778"/>
      <c r="P22" s="779"/>
      <c r="Q22" s="805"/>
      <c r="R22" s="806"/>
      <c r="S22" s="806"/>
      <c r="T22" s="806"/>
      <c r="U22" s="806"/>
      <c r="V22" s="806"/>
      <c r="W22" s="806"/>
      <c r="X22" s="806"/>
      <c r="Y22" s="806"/>
      <c r="Z22" s="806"/>
      <c r="AA22" s="806"/>
      <c r="AB22" s="806"/>
      <c r="AC22" s="806"/>
      <c r="AD22" s="806"/>
      <c r="AE22" s="807"/>
      <c r="AF22" s="783"/>
      <c r="AG22" s="784"/>
      <c r="AH22" s="784"/>
      <c r="AI22" s="784"/>
      <c r="AJ22" s="785"/>
      <c r="AK22" s="820"/>
      <c r="AL22" s="821"/>
      <c r="AM22" s="821"/>
      <c r="AN22" s="821"/>
      <c r="AO22" s="821"/>
      <c r="AP22" s="821"/>
      <c r="AQ22" s="821"/>
      <c r="AR22" s="821"/>
      <c r="AS22" s="821"/>
      <c r="AT22" s="821"/>
      <c r="AU22" s="822"/>
      <c r="AV22" s="822"/>
      <c r="AW22" s="822"/>
      <c r="AX22" s="822"/>
      <c r="AY22" s="823"/>
      <c r="AZ22" s="824" t="s">
        <v>379</v>
      </c>
      <c r="BA22" s="824"/>
      <c r="BB22" s="824"/>
      <c r="BC22" s="824"/>
      <c r="BD22" s="825"/>
      <c r="BE22" s="229"/>
      <c r="BF22" s="229"/>
      <c r="BG22" s="229"/>
      <c r="BH22" s="229"/>
      <c r="BI22" s="229"/>
      <c r="BJ22" s="229"/>
      <c r="BK22" s="229"/>
      <c r="BL22" s="229"/>
      <c r="BM22" s="229"/>
      <c r="BN22" s="229"/>
      <c r="BO22" s="229"/>
      <c r="BP22" s="229"/>
      <c r="BQ22" s="238">
        <v>16</v>
      </c>
      <c r="BR22" s="239"/>
      <c r="BS22" s="790"/>
      <c r="BT22" s="791"/>
      <c r="BU22" s="791"/>
      <c r="BV22" s="791"/>
      <c r="BW22" s="791"/>
      <c r="BX22" s="791"/>
      <c r="BY22" s="791"/>
      <c r="BZ22" s="791"/>
      <c r="CA22" s="791"/>
      <c r="CB22" s="791"/>
      <c r="CC22" s="791"/>
      <c r="CD22" s="791"/>
      <c r="CE22" s="791"/>
      <c r="CF22" s="791"/>
      <c r="CG22" s="792"/>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790"/>
      <c r="DW22" s="791"/>
      <c r="DX22" s="791"/>
      <c r="DY22" s="791"/>
      <c r="DZ22" s="804"/>
      <c r="EA22" s="230"/>
    </row>
    <row r="23" spans="1:131" s="231" customFormat="1" ht="26.25" customHeight="1" thickBot="1" x14ac:dyDescent="0.2">
      <c r="A23" s="240" t="s">
        <v>380</v>
      </c>
      <c r="B23" s="808" t="s">
        <v>381</v>
      </c>
      <c r="C23" s="809"/>
      <c r="D23" s="809"/>
      <c r="E23" s="809"/>
      <c r="F23" s="809"/>
      <c r="G23" s="809"/>
      <c r="H23" s="809"/>
      <c r="I23" s="809"/>
      <c r="J23" s="809"/>
      <c r="K23" s="809"/>
      <c r="L23" s="809"/>
      <c r="M23" s="809"/>
      <c r="N23" s="809"/>
      <c r="O23" s="809"/>
      <c r="P23" s="810"/>
      <c r="Q23" s="811">
        <v>4976</v>
      </c>
      <c r="R23" s="812"/>
      <c r="S23" s="812"/>
      <c r="T23" s="812"/>
      <c r="U23" s="812"/>
      <c r="V23" s="812">
        <v>4794</v>
      </c>
      <c r="W23" s="812"/>
      <c r="X23" s="812"/>
      <c r="Y23" s="812"/>
      <c r="Z23" s="812"/>
      <c r="AA23" s="812">
        <v>182</v>
      </c>
      <c r="AB23" s="812"/>
      <c r="AC23" s="812"/>
      <c r="AD23" s="812"/>
      <c r="AE23" s="813"/>
      <c r="AF23" s="814">
        <v>131</v>
      </c>
      <c r="AG23" s="812"/>
      <c r="AH23" s="812"/>
      <c r="AI23" s="812"/>
      <c r="AJ23" s="815"/>
      <c r="AK23" s="816"/>
      <c r="AL23" s="817"/>
      <c r="AM23" s="817"/>
      <c r="AN23" s="817"/>
      <c r="AO23" s="817"/>
      <c r="AP23" s="812">
        <v>5245</v>
      </c>
      <c r="AQ23" s="812"/>
      <c r="AR23" s="812"/>
      <c r="AS23" s="812"/>
      <c r="AT23" s="812"/>
      <c r="AU23" s="818"/>
      <c r="AV23" s="818"/>
      <c r="AW23" s="818"/>
      <c r="AX23" s="818"/>
      <c r="AY23" s="819"/>
      <c r="AZ23" s="827" t="s">
        <v>122</v>
      </c>
      <c r="BA23" s="828"/>
      <c r="BB23" s="828"/>
      <c r="BC23" s="828"/>
      <c r="BD23" s="829"/>
      <c r="BE23" s="229"/>
      <c r="BF23" s="229"/>
      <c r="BG23" s="229"/>
      <c r="BH23" s="229"/>
      <c r="BI23" s="229"/>
      <c r="BJ23" s="229"/>
      <c r="BK23" s="229"/>
      <c r="BL23" s="229"/>
      <c r="BM23" s="229"/>
      <c r="BN23" s="229"/>
      <c r="BO23" s="229"/>
      <c r="BP23" s="229"/>
      <c r="BQ23" s="238">
        <v>17</v>
      </c>
      <c r="BR23" s="239"/>
      <c r="BS23" s="790"/>
      <c r="BT23" s="791"/>
      <c r="BU23" s="791"/>
      <c r="BV23" s="791"/>
      <c r="BW23" s="791"/>
      <c r="BX23" s="791"/>
      <c r="BY23" s="791"/>
      <c r="BZ23" s="791"/>
      <c r="CA23" s="791"/>
      <c r="CB23" s="791"/>
      <c r="CC23" s="791"/>
      <c r="CD23" s="791"/>
      <c r="CE23" s="791"/>
      <c r="CF23" s="791"/>
      <c r="CG23" s="792"/>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790"/>
      <c r="DW23" s="791"/>
      <c r="DX23" s="791"/>
      <c r="DY23" s="791"/>
      <c r="DZ23" s="804"/>
      <c r="EA23" s="230"/>
    </row>
    <row r="24" spans="1:131" s="231" customFormat="1" ht="26.25" customHeight="1" x14ac:dyDescent="0.15">
      <c r="A24" s="826" t="s">
        <v>382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28"/>
      <c r="BA24" s="228"/>
      <c r="BB24" s="228"/>
      <c r="BC24" s="228"/>
      <c r="BD24" s="228"/>
      <c r="BE24" s="229"/>
      <c r="BF24" s="229"/>
      <c r="BG24" s="229"/>
      <c r="BH24" s="229"/>
      <c r="BI24" s="229"/>
      <c r="BJ24" s="229"/>
      <c r="BK24" s="229"/>
      <c r="BL24" s="229"/>
      <c r="BM24" s="229"/>
      <c r="BN24" s="229"/>
      <c r="BO24" s="229"/>
      <c r="BP24" s="229"/>
      <c r="BQ24" s="238">
        <v>18</v>
      </c>
      <c r="BR24" s="239"/>
      <c r="BS24" s="790"/>
      <c r="BT24" s="791"/>
      <c r="BU24" s="791"/>
      <c r="BV24" s="791"/>
      <c r="BW24" s="791"/>
      <c r="BX24" s="791"/>
      <c r="BY24" s="791"/>
      <c r="BZ24" s="791"/>
      <c r="CA24" s="791"/>
      <c r="CB24" s="791"/>
      <c r="CC24" s="791"/>
      <c r="CD24" s="791"/>
      <c r="CE24" s="791"/>
      <c r="CF24" s="791"/>
      <c r="CG24" s="792"/>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790"/>
      <c r="DW24" s="791"/>
      <c r="DX24" s="791"/>
      <c r="DY24" s="791"/>
      <c r="DZ24" s="804"/>
      <c r="EA24" s="230"/>
    </row>
    <row r="25" spans="1:131" s="223" customFormat="1" ht="26.25" customHeight="1" thickBot="1" x14ac:dyDescent="0.2">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28"/>
      <c r="BK25" s="228"/>
      <c r="BL25" s="228"/>
      <c r="BM25" s="228"/>
      <c r="BN25" s="228"/>
      <c r="BO25" s="241"/>
      <c r="BP25" s="241"/>
      <c r="BQ25" s="238">
        <v>19</v>
      </c>
      <c r="BR25" s="239"/>
      <c r="BS25" s="790"/>
      <c r="BT25" s="791"/>
      <c r="BU25" s="791"/>
      <c r="BV25" s="791"/>
      <c r="BW25" s="791"/>
      <c r="BX25" s="791"/>
      <c r="BY25" s="791"/>
      <c r="BZ25" s="791"/>
      <c r="CA25" s="791"/>
      <c r="CB25" s="791"/>
      <c r="CC25" s="791"/>
      <c r="CD25" s="791"/>
      <c r="CE25" s="791"/>
      <c r="CF25" s="791"/>
      <c r="CG25" s="792"/>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790"/>
      <c r="DW25" s="791"/>
      <c r="DX25" s="791"/>
      <c r="DY25" s="791"/>
      <c r="DZ25" s="804"/>
      <c r="EA25" s="222"/>
    </row>
    <row r="26" spans="1:131" s="223" customFormat="1" ht="26.25" customHeight="1" x14ac:dyDescent="0.15">
      <c r="A26" s="762" t="s">
        <v>361</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0" t="s">
        <v>387</v>
      </c>
      <c r="AG26" s="831"/>
      <c r="AH26" s="831"/>
      <c r="AI26" s="831"/>
      <c r="AJ26" s="832"/>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368</v>
      </c>
      <c r="BF26" s="740"/>
      <c r="BG26" s="740"/>
      <c r="BH26" s="740"/>
      <c r="BI26" s="751"/>
      <c r="BJ26" s="228"/>
      <c r="BK26" s="228"/>
      <c r="BL26" s="228"/>
      <c r="BM26" s="228"/>
      <c r="BN26" s="228"/>
      <c r="BO26" s="241"/>
      <c r="BP26" s="241"/>
      <c r="BQ26" s="238">
        <v>20</v>
      </c>
      <c r="BR26" s="239"/>
      <c r="BS26" s="790"/>
      <c r="BT26" s="791"/>
      <c r="BU26" s="791"/>
      <c r="BV26" s="791"/>
      <c r="BW26" s="791"/>
      <c r="BX26" s="791"/>
      <c r="BY26" s="791"/>
      <c r="BZ26" s="791"/>
      <c r="CA26" s="791"/>
      <c r="CB26" s="791"/>
      <c r="CC26" s="791"/>
      <c r="CD26" s="791"/>
      <c r="CE26" s="791"/>
      <c r="CF26" s="791"/>
      <c r="CG26" s="792"/>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790"/>
      <c r="DW26" s="791"/>
      <c r="DX26" s="791"/>
      <c r="DY26" s="791"/>
      <c r="DZ26" s="804"/>
      <c r="EA26" s="222"/>
    </row>
    <row r="27" spans="1:131" s="223"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3"/>
      <c r="AG27" s="834"/>
      <c r="AH27" s="834"/>
      <c r="AI27" s="834"/>
      <c r="AJ27" s="835"/>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28"/>
      <c r="BK27" s="228"/>
      <c r="BL27" s="228"/>
      <c r="BM27" s="228"/>
      <c r="BN27" s="228"/>
      <c r="BO27" s="241"/>
      <c r="BP27" s="241"/>
      <c r="BQ27" s="238">
        <v>21</v>
      </c>
      <c r="BR27" s="239"/>
      <c r="BS27" s="790"/>
      <c r="BT27" s="791"/>
      <c r="BU27" s="791"/>
      <c r="BV27" s="791"/>
      <c r="BW27" s="791"/>
      <c r="BX27" s="791"/>
      <c r="BY27" s="791"/>
      <c r="BZ27" s="791"/>
      <c r="CA27" s="791"/>
      <c r="CB27" s="791"/>
      <c r="CC27" s="791"/>
      <c r="CD27" s="791"/>
      <c r="CE27" s="791"/>
      <c r="CF27" s="791"/>
      <c r="CG27" s="792"/>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790"/>
      <c r="DW27" s="791"/>
      <c r="DX27" s="791"/>
      <c r="DY27" s="791"/>
      <c r="DZ27" s="804"/>
      <c r="EA27" s="222"/>
    </row>
    <row r="28" spans="1:131" s="223" customFormat="1" ht="26.25" customHeight="1" thickTop="1" x14ac:dyDescent="0.15">
      <c r="A28" s="242">
        <v>1</v>
      </c>
      <c r="B28" s="753" t="s">
        <v>392</v>
      </c>
      <c r="C28" s="754"/>
      <c r="D28" s="754"/>
      <c r="E28" s="754"/>
      <c r="F28" s="754"/>
      <c r="G28" s="754"/>
      <c r="H28" s="754"/>
      <c r="I28" s="754"/>
      <c r="J28" s="754"/>
      <c r="K28" s="754"/>
      <c r="L28" s="754"/>
      <c r="M28" s="754"/>
      <c r="N28" s="754"/>
      <c r="O28" s="754"/>
      <c r="P28" s="755"/>
      <c r="Q28" s="840">
        <v>726</v>
      </c>
      <c r="R28" s="841"/>
      <c r="S28" s="841"/>
      <c r="T28" s="841"/>
      <c r="U28" s="841"/>
      <c r="V28" s="841">
        <v>648</v>
      </c>
      <c r="W28" s="841"/>
      <c r="X28" s="841"/>
      <c r="Y28" s="841"/>
      <c r="Z28" s="841"/>
      <c r="AA28" s="841">
        <v>79</v>
      </c>
      <c r="AB28" s="841"/>
      <c r="AC28" s="841"/>
      <c r="AD28" s="841"/>
      <c r="AE28" s="842"/>
      <c r="AF28" s="843">
        <v>79</v>
      </c>
      <c r="AG28" s="841"/>
      <c r="AH28" s="841"/>
      <c r="AI28" s="841"/>
      <c r="AJ28" s="844"/>
      <c r="AK28" s="845">
        <v>62</v>
      </c>
      <c r="AL28" s="836"/>
      <c r="AM28" s="836"/>
      <c r="AN28" s="836"/>
      <c r="AO28" s="836"/>
      <c r="AP28" s="836" t="s">
        <v>566</v>
      </c>
      <c r="AQ28" s="836"/>
      <c r="AR28" s="836"/>
      <c r="AS28" s="836"/>
      <c r="AT28" s="836"/>
      <c r="AU28" s="836" t="s">
        <v>566</v>
      </c>
      <c r="AV28" s="836"/>
      <c r="AW28" s="836"/>
      <c r="AX28" s="836"/>
      <c r="AY28" s="836"/>
      <c r="AZ28" s="837"/>
      <c r="BA28" s="837"/>
      <c r="BB28" s="837"/>
      <c r="BC28" s="837"/>
      <c r="BD28" s="837"/>
      <c r="BE28" s="838"/>
      <c r="BF28" s="838"/>
      <c r="BG28" s="838"/>
      <c r="BH28" s="838"/>
      <c r="BI28" s="839"/>
      <c r="BJ28" s="228"/>
      <c r="BK28" s="228"/>
      <c r="BL28" s="228"/>
      <c r="BM28" s="228"/>
      <c r="BN28" s="228"/>
      <c r="BO28" s="241"/>
      <c r="BP28" s="241"/>
      <c r="BQ28" s="238">
        <v>22</v>
      </c>
      <c r="BR28" s="239"/>
      <c r="BS28" s="790"/>
      <c r="BT28" s="791"/>
      <c r="BU28" s="791"/>
      <c r="BV28" s="791"/>
      <c r="BW28" s="791"/>
      <c r="BX28" s="791"/>
      <c r="BY28" s="791"/>
      <c r="BZ28" s="791"/>
      <c r="CA28" s="791"/>
      <c r="CB28" s="791"/>
      <c r="CC28" s="791"/>
      <c r="CD28" s="791"/>
      <c r="CE28" s="791"/>
      <c r="CF28" s="791"/>
      <c r="CG28" s="792"/>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790"/>
      <c r="DW28" s="791"/>
      <c r="DX28" s="791"/>
      <c r="DY28" s="791"/>
      <c r="DZ28" s="804"/>
      <c r="EA28" s="222"/>
    </row>
    <row r="29" spans="1:131" s="223" customFormat="1" ht="26.25" customHeight="1" x14ac:dyDescent="0.15">
      <c r="A29" s="242">
        <v>2</v>
      </c>
      <c r="B29" s="777" t="s">
        <v>393</v>
      </c>
      <c r="C29" s="778"/>
      <c r="D29" s="778"/>
      <c r="E29" s="778"/>
      <c r="F29" s="778"/>
      <c r="G29" s="778"/>
      <c r="H29" s="778"/>
      <c r="I29" s="778"/>
      <c r="J29" s="778"/>
      <c r="K29" s="778"/>
      <c r="L29" s="778"/>
      <c r="M29" s="778"/>
      <c r="N29" s="778"/>
      <c r="O29" s="778"/>
      <c r="P29" s="779"/>
      <c r="Q29" s="780">
        <v>62</v>
      </c>
      <c r="R29" s="781"/>
      <c r="S29" s="781"/>
      <c r="T29" s="781"/>
      <c r="U29" s="781"/>
      <c r="V29" s="781">
        <v>60</v>
      </c>
      <c r="W29" s="781"/>
      <c r="X29" s="781"/>
      <c r="Y29" s="781"/>
      <c r="Z29" s="781"/>
      <c r="AA29" s="781">
        <v>2</v>
      </c>
      <c r="AB29" s="781"/>
      <c r="AC29" s="781"/>
      <c r="AD29" s="781"/>
      <c r="AE29" s="782"/>
      <c r="AF29" s="783">
        <v>2</v>
      </c>
      <c r="AG29" s="784"/>
      <c r="AH29" s="784"/>
      <c r="AI29" s="784"/>
      <c r="AJ29" s="785"/>
      <c r="AK29" s="848">
        <v>11</v>
      </c>
      <c r="AL29" s="849"/>
      <c r="AM29" s="849"/>
      <c r="AN29" s="849"/>
      <c r="AO29" s="849"/>
      <c r="AP29" s="849">
        <v>29</v>
      </c>
      <c r="AQ29" s="849"/>
      <c r="AR29" s="849"/>
      <c r="AS29" s="849"/>
      <c r="AT29" s="849"/>
      <c r="AU29" s="849">
        <v>5</v>
      </c>
      <c r="AV29" s="849"/>
      <c r="AW29" s="849"/>
      <c r="AX29" s="849"/>
      <c r="AY29" s="849"/>
      <c r="AZ29" s="850"/>
      <c r="BA29" s="850"/>
      <c r="BB29" s="850"/>
      <c r="BC29" s="850"/>
      <c r="BD29" s="850"/>
      <c r="BE29" s="846"/>
      <c r="BF29" s="846"/>
      <c r="BG29" s="846"/>
      <c r="BH29" s="846"/>
      <c r="BI29" s="847"/>
      <c r="BJ29" s="228"/>
      <c r="BK29" s="228"/>
      <c r="BL29" s="228"/>
      <c r="BM29" s="228"/>
      <c r="BN29" s="228"/>
      <c r="BO29" s="241"/>
      <c r="BP29" s="241"/>
      <c r="BQ29" s="238">
        <v>23</v>
      </c>
      <c r="BR29" s="239"/>
      <c r="BS29" s="790"/>
      <c r="BT29" s="791"/>
      <c r="BU29" s="791"/>
      <c r="BV29" s="791"/>
      <c r="BW29" s="791"/>
      <c r="BX29" s="791"/>
      <c r="BY29" s="791"/>
      <c r="BZ29" s="791"/>
      <c r="CA29" s="791"/>
      <c r="CB29" s="791"/>
      <c r="CC29" s="791"/>
      <c r="CD29" s="791"/>
      <c r="CE29" s="791"/>
      <c r="CF29" s="791"/>
      <c r="CG29" s="792"/>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790"/>
      <c r="DW29" s="791"/>
      <c r="DX29" s="791"/>
      <c r="DY29" s="791"/>
      <c r="DZ29" s="804"/>
      <c r="EA29" s="222"/>
    </row>
    <row r="30" spans="1:131" s="223" customFormat="1" ht="26.25" customHeight="1" x14ac:dyDescent="0.15">
      <c r="A30" s="242">
        <v>3</v>
      </c>
      <c r="B30" s="777" t="s">
        <v>394</v>
      </c>
      <c r="C30" s="778"/>
      <c r="D30" s="778"/>
      <c r="E30" s="778"/>
      <c r="F30" s="778"/>
      <c r="G30" s="778"/>
      <c r="H30" s="778"/>
      <c r="I30" s="778"/>
      <c r="J30" s="778"/>
      <c r="K30" s="778"/>
      <c r="L30" s="778"/>
      <c r="M30" s="778"/>
      <c r="N30" s="778"/>
      <c r="O30" s="778"/>
      <c r="P30" s="779"/>
      <c r="Q30" s="780">
        <v>1015</v>
      </c>
      <c r="R30" s="781"/>
      <c r="S30" s="781"/>
      <c r="T30" s="781"/>
      <c r="U30" s="781"/>
      <c r="V30" s="781">
        <v>976</v>
      </c>
      <c r="W30" s="781"/>
      <c r="X30" s="781"/>
      <c r="Y30" s="781"/>
      <c r="Z30" s="781"/>
      <c r="AA30" s="781">
        <v>39</v>
      </c>
      <c r="AB30" s="781"/>
      <c r="AC30" s="781"/>
      <c r="AD30" s="781"/>
      <c r="AE30" s="782"/>
      <c r="AF30" s="783">
        <v>39</v>
      </c>
      <c r="AG30" s="784"/>
      <c r="AH30" s="784"/>
      <c r="AI30" s="784"/>
      <c r="AJ30" s="785"/>
      <c r="AK30" s="848">
        <v>167</v>
      </c>
      <c r="AL30" s="849"/>
      <c r="AM30" s="849"/>
      <c r="AN30" s="849"/>
      <c r="AO30" s="849"/>
      <c r="AP30" s="849" t="s">
        <v>566</v>
      </c>
      <c r="AQ30" s="849"/>
      <c r="AR30" s="849"/>
      <c r="AS30" s="849"/>
      <c r="AT30" s="849"/>
      <c r="AU30" s="849" t="s">
        <v>566</v>
      </c>
      <c r="AV30" s="849"/>
      <c r="AW30" s="849"/>
      <c r="AX30" s="849"/>
      <c r="AY30" s="849"/>
      <c r="AZ30" s="850"/>
      <c r="BA30" s="850"/>
      <c r="BB30" s="850"/>
      <c r="BC30" s="850"/>
      <c r="BD30" s="850"/>
      <c r="BE30" s="846"/>
      <c r="BF30" s="846"/>
      <c r="BG30" s="846"/>
      <c r="BH30" s="846"/>
      <c r="BI30" s="847"/>
      <c r="BJ30" s="228"/>
      <c r="BK30" s="228"/>
      <c r="BL30" s="228"/>
      <c r="BM30" s="228"/>
      <c r="BN30" s="228"/>
      <c r="BO30" s="241"/>
      <c r="BP30" s="241"/>
      <c r="BQ30" s="238">
        <v>24</v>
      </c>
      <c r="BR30" s="239"/>
      <c r="BS30" s="790"/>
      <c r="BT30" s="791"/>
      <c r="BU30" s="791"/>
      <c r="BV30" s="791"/>
      <c r="BW30" s="791"/>
      <c r="BX30" s="791"/>
      <c r="BY30" s="791"/>
      <c r="BZ30" s="791"/>
      <c r="CA30" s="791"/>
      <c r="CB30" s="791"/>
      <c r="CC30" s="791"/>
      <c r="CD30" s="791"/>
      <c r="CE30" s="791"/>
      <c r="CF30" s="791"/>
      <c r="CG30" s="792"/>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790"/>
      <c r="DW30" s="791"/>
      <c r="DX30" s="791"/>
      <c r="DY30" s="791"/>
      <c r="DZ30" s="804"/>
      <c r="EA30" s="222"/>
    </row>
    <row r="31" spans="1:131" s="223" customFormat="1" ht="26.25" customHeight="1" x14ac:dyDescent="0.15">
      <c r="A31" s="242">
        <v>4</v>
      </c>
      <c r="B31" s="777" t="s">
        <v>395</v>
      </c>
      <c r="C31" s="778"/>
      <c r="D31" s="778"/>
      <c r="E31" s="778"/>
      <c r="F31" s="778"/>
      <c r="G31" s="778"/>
      <c r="H31" s="778"/>
      <c r="I31" s="778"/>
      <c r="J31" s="778"/>
      <c r="K31" s="778"/>
      <c r="L31" s="778"/>
      <c r="M31" s="778"/>
      <c r="N31" s="778"/>
      <c r="O31" s="778"/>
      <c r="P31" s="779"/>
      <c r="Q31" s="780">
        <v>61</v>
      </c>
      <c r="R31" s="781"/>
      <c r="S31" s="781"/>
      <c r="T31" s="781"/>
      <c r="U31" s="781"/>
      <c r="V31" s="781">
        <v>61</v>
      </c>
      <c r="W31" s="781"/>
      <c r="X31" s="781"/>
      <c r="Y31" s="781"/>
      <c r="Z31" s="781"/>
      <c r="AA31" s="781">
        <v>1</v>
      </c>
      <c r="AB31" s="781"/>
      <c r="AC31" s="781"/>
      <c r="AD31" s="781"/>
      <c r="AE31" s="782"/>
      <c r="AF31" s="783">
        <v>1</v>
      </c>
      <c r="AG31" s="784"/>
      <c r="AH31" s="784"/>
      <c r="AI31" s="784"/>
      <c r="AJ31" s="785"/>
      <c r="AK31" s="848">
        <v>26</v>
      </c>
      <c r="AL31" s="849"/>
      <c r="AM31" s="849"/>
      <c r="AN31" s="849"/>
      <c r="AO31" s="849"/>
      <c r="AP31" s="849" t="s">
        <v>566</v>
      </c>
      <c r="AQ31" s="849"/>
      <c r="AR31" s="849"/>
      <c r="AS31" s="849"/>
      <c r="AT31" s="849"/>
      <c r="AU31" s="849" t="s">
        <v>566</v>
      </c>
      <c r="AV31" s="849"/>
      <c r="AW31" s="849"/>
      <c r="AX31" s="849"/>
      <c r="AY31" s="849"/>
      <c r="AZ31" s="850"/>
      <c r="BA31" s="850"/>
      <c r="BB31" s="850"/>
      <c r="BC31" s="850"/>
      <c r="BD31" s="850"/>
      <c r="BE31" s="846"/>
      <c r="BF31" s="846"/>
      <c r="BG31" s="846"/>
      <c r="BH31" s="846"/>
      <c r="BI31" s="847"/>
      <c r="BJ31" s="228"/>
      <c r="BK31" s="228"/>
      <c r="BL31" s="228"/>
      <c r="BM31" s="228"/>
      <c r="BN31" s="228"/>
      <c r="BO31" s="241"/>
      <c r="BP31" s="241"/>
      <c r="BQ31" s="238">
        <v>25</v>
      </c>
      <c r="BR31" s="239"/>
      <c r="BS31" s="790"/>
      <c r="BT31" s="791"/>
      <c r="BU31" s="791"/>
      <c r="BV31" s="791"/>
      <c r="BW31" s="791"/>
      <c r="BX31" s="791"/>
      <c r="BY31" s="791"/>
      <c r="BZ31" s="791"/>
      <c r="CA31" s="791"/>
      <c r="CB31" s="791"/>
      <c r="CC31" s="791"/>
      <c r="CD31" s="791"/>
      <c r="CE31" s="791"/>
      <c r="CF31" s="791"/>
      <c r="CG31" s="792"/>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790"/>
      <c r="DW31" s="791"/>
      <c r="DX31" s="791"/>
      <c r="DY31" s="791"/>
      <c r="DZ31" s="804"/>
      <c r="EA31" s="222"/>
    </row>
    <row r="32" spans="1:131" s="223" customFormat="1" ht="26.25" customHeight="1" x14ac:dyDescent="0.15">
      <c r="A32" s="242">
        <v>5</v>
      </c>
      <c r="B32" s="777" t="s">
        <v>396</v>
      </c>
      <c r="C32" s="778"/>
      <c r="D32" s="778"/>
      <c r="E32" s="778"/>
      <c r="F32" s="778"/>
      <c r="G32" s="778"/>
      <c r="H32" s="778"/>
      <c r="I32" s="778"/>
      <c r="J32" s="778"/>
      <c r="K32" s="778"/>
      <c r="L32" s="778"/>
      <c r="M32" s="778"/>
      <c r="N32" s="778"/>
      <c r="O32" s="778"/>
      <c r="P32" s="779"/>
      <c r="Q32" s="780">
        <v>124</v>
      </c>
      <c r="R32" s="781"/>
      <c r="S32" s="781"/>
      <c r="T32" s="781"/>
      <c r="U32" s="781"/>
      <c r="V32" s="781">
        <v>112</v>
      </c>
      <c r="W32" s="781"/>
      <c r="X32" s="781"/>
      <c r="Y32" s="781"/>
      <c r="Z32" s="781"/>
      <c r="AA32" s="781">
        <v>12</v>
      </c>
      <c r="AB32" s="781"/>
      <c r="AC32" s="781"/>
      <c r="AD32" s="781"/>
      <c r="AE32" s="782"/>
      <c r="AF32" s="783">
        <v>208</v>
      </c>
      <c r="AG32" s="784"/>
      <c r="AH32" s="784"/>
      <c r="AI32" s="784"/>
      <c r="AJ32" s="785"/>
      <c r="AK32" s="848">
        <v>23</v>
      </c>
      <c r="AL32" s="849"/>
      <c r="AM32" s="849"/>
      <c r="AN32" s="849"/>
      <c r="AO32" s="849"/>
      <c r="AP32" s="849">
        <v>773</v>
      </c>
      <c r="AQ32" s="849"/>
      <c r="AR32" s="849"/>
      <c r="AS32" s="849"/>
      <c r="AT32" s="849"/>
      <c r="AU32" s="849">
        <v>161</v>
      </c>
      <c r="AV32" s="849"/>
      <c r="AW32" s="849"/>
      <c r="AX32" s="849"/>
      <c r="AY32" s="849"/>
      <c r="AZ32" s="850" t="s">
        <v>566</v>
      </c>
      <c r="BA32" s="850"/>
      <c r="BB32" s="850"/>
      <c r="BC32" s="850"/>
      <c r="BD32" s="850"/>
      <c r="BE32" s="846" t="s">
        <v>397</v>
      </c>
      <c r="BF32" s="846"/>
      <c r="BG32" s="846"/>
      <c r="BH32" s="846"/>
      <c r="BI32" s="847"/>
      <c r="BJ32" s="228"/>
      <c r="BK32" s="228"/>
      <c r="BL32" s="228"/>
      <c r="BM32" s="228"/>
      <c r="BN32" s="228"/>
      <c r="BO32" s="241"/>
      <c r="BP32" s="241"/>
      <c r="BQ32" s="238">
        <v>26</v>
      </c>
      <c r="BR32" s="239"/>
      <c r="BS32" s="790"/>
      <c r="BT32" s="791"/>
      <c r="BU32" s="791"/>
      <c r="BV32" s="791"/>
      <c r="BW32" s="791"/>
      <c r="BX32" s="791"/>
      <c r="BY32" s="791"/>
      <c r="BZ32" s="791"/>
      <c r="CA32" s="791"/>
      <c r="CB32" s="791"/>
      <c r="CC32" s="791"/>
      <c r="CD32" s="791"/>
      <c r="CE32" s="791"/>
      <c r="CF32" s="791"/>
      <c r="CG32" s="792"/>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790"/>
      <c r="DW32" s="791"/>
      <c r="DX32" s="791"/>
      <c r="DY32" s="791"/>
      <c r="DZ32" s="804"/>
      <c r="EA32" s="222"/>
    </row>
    <row r="33" spans="1:131" s="223" customFormat="1" ht="26.25" customHeight="1" x14ac:dyDescent="0.15">
      <c r="A33" s="242">
        <v>6</v>
      </c>
      <c r="B33" s="777" t="s">
        <v>398</v>
      </c>
      <c r="C33" s="778"/>
      <c r="D33" s="778"/>
      <c r="E33" s="778"/>
      <c r="F33" s="778"/>
      <c r="G33" s="778"/>
      <c r="H33" s="778"/>
      <c r="I33" s="778"/>
      <c r="J33" s="778"/>
      <c r="K33" s="778"/>
      <c r="L33" s="778"/>
      <c r="M33" s="778"/>
      <c r="N33" s="778"/>
      <c r="O33" s="778"/>
      <c r="P33" s="779"/>
      <c r="Q33" s="780">
        <v>459</v>
      </c>
      <c r="R33" s="781"/>
      <c r="S33" s="781"/>
      <c r="T33" s="781"/>
      <c r="U33" s="781"/>
      <c r="V33" s="781">
        <v>447</v>
      </c>
      <c r="W33" s="781"/>
      <c r="X33" s="781"/>
      <c r="Y33" s="781"/>
      <c r="Z33" s="781"/>
      <c r="AA33" s="781">
        <v>12</v>
      </c>
      <c r="AB33" s="781"/>
      <c r="AC33" s="781"/>
      <c r="AD33" s="781"/>
      <c r="AE33" s="782"/>
      <c r="AF33" s="783">
        <v>12</v>
      </c>
      <c r="AG33" s="784"/>
      <c r="AH33" s="784"/>
      <c r="AI33" s="784"/>
      <c r="AJ33" s="785"/>
      <c r="AK33" s="848">
        <v>239</v>
      </c>
      <c r="AL33" s="849"/>
      <c r="AM33" s="849"/>
      <c r="AN33" s="849"/>
      <c r="AO33" s="849"/>
      <c r="AP33" s="849">
        <v>3071</v>
      </c>
      <c r="AQ33" s="849"/>
      <c r="AR33" s="849"/>
      <c r="AS33" s="849"/>
      <c r="AT33" s="849"/>
      <c r="AU33" s="849">
        <v>1907</v>
      </c>
      <c r="AV33" s="849"/>
      <c r="AW33" s="849"/>
      <c r="AX33" s="849"/>
      <c r="AY33" s="849"/>
      <c r="AZ33" s="850" t="s">
        <v>566</v>
      </c>
      <c r="BA33" s="850"/>
      <c r="BB33" s="850"/>
      <c r="BC33" s="850"/>
      <c r="BD33" s="850"/>
      <c r="BE33" s="846" t="s">
        <v>399</v>
      </c>
      <c r="BF33" s="846"/>
      <c r="BG33" s="846"/>
      <c r="BH33" s="846"/>
      <c r="BI33" s="847"/>
      <c r="BJ33" s="228"/>
      <c r="BK33" s="228"/>
      <c r="BL33" s="228"/>
      <c r="BM33" s="228"/>
      <c r="BN33" s="228"/>
      <c r="BO33" s="241"/>
      <c r="BP33" s="241"/>
      <c r="BQ33" s="238">
        <v>27</v>
      </c>
      <c r="BR33" s="239"/>
      <c r="BS33" s="790"/>
      <c r="BT33" s="791"/>
      <c r="BU33" s="791"/>
      <c r="BV33" s="791"/>
      <c r="BW33" s="791"/>
      <c r="BX33" s="791"/>
      <c r="BY33" s="791"/>
      <c r="BZ33" s="791"/>
      <c r="CA33" s="791"/>
      <c r="CB33" s="791"/>
      <c r="CC33" s="791"/>
      <c r="CD33" s="791"/>
      <c r="CE33" s="791"/>
      <c r="CF33" s="791"/>
      <c r="CG33" s="792"/>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790"/>
      <c r="DW33" s="791"/>
      <c r="DX33" s="791"/>
      <c r="DY33" s="791"/>
      <c r="DZ33" s="804"/>
      <c r="EA33" s="222"/>
    </row>
    <row r="34" spans="1:131" s="223" customFormat="1" ht="26.25" customHeight="1" x14ac:dyDescent="0.15">
      <c r="A34" s="242">
        <v>7</v>
      </c>
      <c r="B34" s="777" t="s">
        <v>400</v>
      </c>
      <c r="C34" s="778"/>
      <c r="D34" s="778"/>
      <c r="E34" s="778"/>
      <c r="F34" s="778"/>
      <c r="G34" s="778"/>
      <c r="H34" s="778"/>
      <c r="I34" s="778"/>
      <c r="J34" s="778"/>
      <c r="K34" s="778"/>
      <c r="L34" s="778"/>
      <c r="M34" s="778"/>
      <c r="N34" s="778"/>
      <c r="O34" s="778"/>
      <c r="P34" s="779"/>
      <c r="Q34" s="780">
        <v>90</v>
      </c>
      <c r="R34" s="781"/>
      <c r="S34" s="781"/>
      <c r="T34" s="781"/>
      <c r="U34" s="781"/>
      <c r="V34" s="781">
        <v>86</v>
      </c>
      <c r="W34" s="781"/>
      <c r="X34" s="781"/>
      <c r="Y34" s="781"/>
      <c r="Z34" s="781"/>
      <c r="AA34" s="781">
        <v>4</v>
      </c>
      <c r="AB34" s="781"/>
      <c r="AC34" s="781"/>
      <c r="AD34" s="781"/>
      <c r="AE34" s="782"/>
      <c r="AF34" s="783">
        <v>4</v>
      </c>
      <c r="AG34" s="784"/>
      <c r="AH34" s="784"/>
      <c r="AI34" s="784"/>
      <c r="AJ34" s="785"/>
      <c r="AK34" s="848">
        <v>64</v>
      </c>
      <c r="AL34" s="849"/>
      <c r="AM34" s="849"/>
      <c r="AN34" s="849"/>
      <c r="AO34" s="849"/>
      <c r="AP34" s="849">
        <v>814</v>
      </c>
      <c r="AQ34" s="849"/>
      <c r="AR34" s="849"/>
      <c r="AS34" s="849"/>
      <c r="AT34" s="849"/>
      <c r="AU34" s="849">
        <v>573</v>
      </c>
      <c r="AV34" s="849"/>
      <c r="AW34" s="849"/>
      <c r="AX34" s="849"/>
      <c r="AY34" s="849"/>
      <c r="AZ34" s="850" t="s">
        <v>566</v>
      </c>
      <c r="BA34" s="850"/>
      <c r="BB34" s="850"/>
      <c r="BC34" s="850"/>
      <c r="BD34" s="850"/>
      <c r="BE34" s="846" t="s">
        <v>399</v>
      </c>
      <c r="BF34" s="846"/>
      <c r="BG34" s="846"/>
      <c r="BH34" s="846"/>
      <c r="BI34" s="847"/>
      <c r="BJ34" s="228"/>
      <c r="BK34" s="228"/>
      <c r="BL34" s="228"/>
      <c r="BM34" s="228"/>
      <c r="BN34" s="228"/>
      <c r="BO34" s="241"/>
      <c r="BP34" s="241"/>
      <c r="BQ34" s="238">
        <v>28</v>
      </c>
      <c r="BR34" s="239"/>
      <c r="BS34" s="790"/>
      <c r="BT34" s="791"/>
      <c r="BU34" s="791"/>
      <c r="BV34" s="791"/>
      <c r="BW34" s="791"/>
      <c r="BX34" s="791"/>
      <c r="BY34" s="791"/>
      <c r="BZ34" s="791"/>
      <c r="CA34" s="791"/>
      <c r="CB34" s="791"/>
      <c r="CC34" s="791"/>
      <c r="CD34" s="791"/>
      <c r="CE34" s="791"/>
      <c r="CF34" s="791"/>
      <c r="CG34" s="792"/>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790"/>
      <c r="DW34" s="791"/>
      <c r="DX34" s="791"/>
      <c r="DY34" s="791"/>
      <c r="DZ34" s="804"/>
      <c r="EA34" s="222"/>
    </row>
    <row r="35" spans="1:131" s="223" customFormat="1" ht="26.25" customHeight="1" x14ac:dyDescent="0.15">
      <c r="A35" s="242">
        <v>8</v>
      </c>
      <c r="B35" s="777" t="s">
        <v>401</v>
      </c>
      <c r="C35" s="778"/>
      <c r="D35" s="778"/>
      <c r="E35" s="778"/>
      <c r="F35" s="778"/>
      <c r="G35" s="778"/>
      <c r="H35" s="778"/>
      <c r="I35" s="778"/>
      <c r="J35" s="778"/>
      <c r="K35" s="778"/>
      <c r="L35" s="778"/>
      <c r="M35" s="778"/>
      <c r="N35" s="778"/>
      <c r="O35" s="778"/>
      <c r="P35" s="779"/>
      <c r="Q35" s="780">
        <v>103</v>
      </c>
      <c r="R35" s="781"/>
      <c r="S35" s="781"/>
      <c r="T35" s="781"/>
      <c r="U35" s="781"/>
      <c r="V35" s="781">
        <v>98</v>
      </c>
      <c r="W35" s="781"/>
      <c r="X35" s="781"/>
      <c r="Y35" s="781"/>
      <c r="Z35" s="781"/>
      <c r="AA35" s="781">
        <v>4</v>
      </c>
      <c r="AB35" s="781"/>
      <c r="AC35" s="781"/>
      <c r="AD35" s="781"/>
      <c r="AE35" s="782"/>
      <c r="AF35" s="783">
        <v>4</v>
      </c>
      <c r="AG35" s="784"/>
      <c r="AH35" s="784"/>
      <c r="AI35" s="784"/>
      <c r="AJ35" s="785"/>
      <c r="AK35" s="848">
        <v>13</v>
      </c>
      <c r="AL35" s="849"/>
      <c r="AM35" s="849"/>
      <c r="AN35" s="849"/>
      <c r="AO35" s="849"/>
      <c r="AP35" s="849">
        <v>97</v>
      </c>
      <c r="AQ35" s="849"/>
      <c r="AR35" s="849"/>
      <c r="AS35" s="849"/>
      <c r="AT35" s="849"/>
      <c r="AU35" s="849">
        <v>50</v>
      </c>
      <c r="AV35" s="849"/>
      <c r="AW35" s="849"/>
      <c r="AX35" s="849"/>
      <c r="AY35" s="849"/>
      <c r="AZ35" s="850" t="s">
        <v>566</v>
      </c>
      <c r="BA35" s="850"/>
      <c r="BB35" s="850"/>
      <c r="BC35" s="850"/>
      <c r="BD35" s="850"/>
      <c r="BE35" s="846" t="s">
        <v>399</v>
      </c>
      <c r="BF35" s="846"/>
      <c r="BG35" s="846"/>
      <c r="BH35" s="846"/>
      <c r="BI35" s="847"/>
      <c r="BJ35" s="228"/>
      <c r="BK35" s="228"/>
      <c r="BL35" s="228"/>
      <c r="BM35" s="228"/>
      <c r="BN35" s="228"/>
      <c r="BO35" s="241"/>
      <c r="BP35" s="241"/>
      <c r="BQ35" s="238">
        <v>29</v>
      </c>
      <c r="BR35" s="239"/>
      <c r="BS35" s="790"/>
      <c r="BT35" s="791"/>
      <c r="BU35" s="791"/>
      <c r="BV35" s="791"/>
      <c r="BW35" s="791"/>
      <c r="BX35" s="791"/>
      <c r="BY35" s="791"/>
      <c r="BZ35" s="791"/>
      <c r="CA35" s="791"/>
      <c r="CB35" s="791"/>
      <c r="CC35" s="791"/>
      <c r="CD35" s="791"/>
      <c r="CE35" s="791"/>
      <c r="CF35" s="791"/>
      <c r="CG35" s="792"/>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790"/>
      <c r="DW35" s="791"/>
      <c r="DX35" s="791"/>
      <c r="DY35" s="791"/>
      <c r="DZ35" s="804"/>
      <c r="EA35" s="222"/>
    </row>
    <row r="36" spans="1:131" s="223" customFormat="1" ht="26.25" customHeight="1" x14ac:dyDescent="0.15">
      <c r="A36" s="242">
        <v>9</v>
      </c>
      <c r="B36" s="777" t="s">
        <v>402</v>
      </c>
      <c r="C36" s="778"/>
      <c r="D36" s="778"/>
      <c r="E36" s="778"/>
      <c r="F36" s="778"/>
      <c r="G36" s="778"/>
      <c r="H36" s="778"/>
      <c r="I36" s="778"/>
      <c r="J36" s="778"/>
      <c r="K36" s="778"/>
      <c r="L36" s="778"/>
      <c r="M36" s="778"/>
      <c r="N36" s="778"/>
      <c r="O36" s="778"/>
      <c r="P36" s="779"/>
      <c r="Q36" s="780">
        <v>8</v>
      </c>
      <c r="R36" s="781"/>
      <c r="S36" s="781"/>
      <c r="T36" s="781"/>
      <c r="U36" s="781"/>
      <c r="V36" s="781">
        <v>6</v>
      </c>
      <c r="W36" s="781"/>
      <c r="X36" s="781"/>
      <c r="Y36" s="781"/>
      <c r="Z36" s="781"/>
      <c r="AA36" s="781">
        <v>2</v>
      </c>
      <c r="AB36" s="781"/>
      <c r="AC36" s="781"/>
      <c r="AD36" s="781"/>
      <c r="AE36" s="782"/>
      <c r="AF36" s="783">
        <v>2</v>
      </c>
      <c r="AG36" s="784"/>
      <c r="AH36" s="784"/>
      <c r="AI36" s="784"/>
      <c r="AJ36" s="785"/>
      <c r="AK36" s="848">
        <v>2</v>
      </c>
      <c r="AL36" s="849"/>
      <c r="AM36" s="849"/>
      <c r="AN36" s="849"/>
      <c r="AO36" s="849"/>
      <c r="AP36" s="849">
        <v>17</v>
      </c>
      <c r="AQ36" s="849"/>
      <c r="AR36" s="849"/>
      <c r="AS36" s="849"/>
      <c r="AT36" s="849"/>
      <c r="AU36" s="849">
        <v>4</v>
      </c>
      <c r="AV36" s="849"/>
      <c r="AW36" s="849"/>
      <c r="AX36" s="849"/>
      <c r="AY36" s="849"/>
      <c r="AZ36" s="850" t="s">
        <v>566</v>
      </c>
      <c r="BA36" s="850"/>
      <c r="BB36" s="850"/>
      <c r="BC36" s="850"/>
      <c r="BD36" s="850"/>
      <c r="BE36" s="846" t="s">
        <v>399</v>
      </c>
      <c r="BF36" s="846"/>
      <c r="BG36" s="846"/>
      <c r="BH36" s="846"/>
      <c r="BI36" s="847"/>
      <c r="BJ36" s="228"/>
      <c r="BK36" s="228"/>
      <c r="BL36" s="228"/>
      <c r="BM36" s="228"/>
      <c r="BN36" s="228"/>
      <c r="BO36" s="241"/>
      <c r="BP36" s="241"/>
      <c r="BQ36" s="238">
        <v>30</v>
      </c>
      <c r="BR36" s="239"/>
      <c r="BS36" s="790"/>
      <c r="BT36" s="791"/>
      <c r="BU36" s="791"/>
      <c r="BV36" s="791"/>
      <c r="BW36" s="791"/>
      <c r="BX36" s="791"/>
      <c r="BY36" s="791"/>
      <c r="BZ36" s="791"/>
      <c r="CA36" s="791"/>
      <c r="CB36" s="791"/>
      <c r="CC36" s="791"/>
      <c r="CD36" s="791"/>
      <c r="CE36" s="791"/>
      <c r="CF36" s="791"/>
      <c r="CG36" s="792"/>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790"/>
      <c r="DW36" s="791"/>
      <c r="DX36" s="791"/>
      <c r="DY36" s="791"/>
      <c r="DZ36" s="804"/>
      <c r="EA36" s="222"/>
    </row>
    <row r="37" spans="1:131" s="223" customFormat="1" ht="26.25" customHeight="1" x14ac:dyDescent="0.15">
      <c r="A37" s="242">
        <v>10</v>
      </c>
      <c r="B37" s="777" t="s">
        <v>403</v>
      </c>
      <c r="C37" s="778"/>
      <c r="D37" s="778"/>
      <c r="E37" s="778"/>
      <c r="F37" s="778"/>
      <c r="G37" s="778"/>
      <c r="H37" s="778"/>
      <c r="I37" s="778"/>
      <c r="J37" s="778"/>
      <c r="K37" s="778"/>
      <c r="L37" s="778"/>
      <c r="M37" s="778"/>
      <c r="N37" s="778"/>
      <c r="O37" s="778"/>
      <c r="P37" s="779"/>
      <c r="Q37" s="780">
        <v>2</v>
      </c>
      <c r="R37" s="781"/>
      <c r="S37" s="781"/>
      <c r="T37" s="781"/>
      <c r="U37" s="781"/>
      <c r="V37" s="781" t="s">
        <v>566</v>
      </c>
      <c r="W37" s="781"/>
      <c r="X37" s="781"/>
      <c r="Y37" s="781"/>
      <c r="Z37" s="781"/>
      <c r="AA37" s="781">
        <v>2</v>
      </c>
      <c r="AB37" s="781"/>
      <c r="AC37" s="781"/>
      <c r="AD37" s="781"/>
      <c r="AE37" s="782"/>
      <c r="AF37" s="783">
        <v>2</v>
      </c>
      <c r="AG37" s="784"/>
      <c r="AH37" s="784"/>
      <c r="AI37" s="784"/>
      <c r="AJ37" s="785"/>
      <c r="AK37" s="848" t="s">
        <v>566</v>
      </c>
      <c r="AL37" s="849"/>
      <c r="AM37" s="849"/>
      <c r="AN37" s="849"/>
      <c r="AO37" s="849"/>
      <c r="AP37" s="849" t="s">
        <v>566</v>
      </c>
      <c r="AQ37" s="849"/>
      <c r="AR37" s="849"/>
      <c r="AS37" s="849"/>
      <c r="AT37" s="849"/>
      <c r="AU37" s="849" t="s">
        <v>566</v>
      </c>
      <c r="AV37" s="849"/>
      <c r="AW37" s="849"/>
      <c r="AX37" s="849"/>
      <c r="AY37" s="849"/>
      <c r="AZ37" s="850" t="s">
        <v>566</v>
      </c>
      <c r="BA37" s="850"/>
      <c r="BB37" s="850"/>
      <c r="BC37" s="850"/>
      <c r="BD37" s="850"/>
      <c r="BE37" s="846" t="s">
        <v>399</v>
      </c>
      <c r="BF37" s="846"/>
      <c r="BG37" s="846"/>
      <c r="BH37" s="846"/>
      <c r="BI37" s="847"/>
      <c r="BJ37" s="228"/>
      <c r="BK37" s="228"/>
      <c r="BL37" s="228"/>
      <c r="BM37" s="228"/>
      <c r="BN37" s="228"/>
      <c r="BO37" s="241"/>
      <c r="BP37" s="241"/>
      <c r="BQ37" s="238">
        <v>31</v>
      </c>
      <c r="BR37" s="239"/>
      <c r="BS37" s="790"/>
      <c r="BT37" s="791"/>
      <c r="BU37" s="791"/>
      <c r="BV37" s="791"/>
      <c r="BW37" s="791"/>
      <c r="BX37" s="791"/>
      <c r="BY37" s="791"/>
      <c r="BZ37" s="791"/>
      <c r="CA37" s="791"/>
      <c r="CB37" s="791"/>
      <c r="CC37" s="791"/>
      <c r="CD37" s="791"/>
      <c r="CE37" s="791"/>
      <c r="CF37" s="791"/>
      <c r="CG37" s="792"/>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790"/>
      <c r="DW37" s="791"/>
      <c r="DX37" s="791"/>
      <c r="DY37" s="791"/>
      <c r="DZ37" s="804"/>
      <c r="EA37" s="222"/>
    </row>
    <row r="38" spans="1:131" s="223" customFormat="1" ht="26.25" customHeight="1" x14ac:dyDescent="0.15">
      <c r="A38" s="242">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28"/>
      <c r="BK38" s="228"/>
      <c r="BL38" s="228"/>
      <c r="BM38" s="228"/>
      <c r="BN38" s="228"/>
      <c r="BO38" s="241"/>
      <c r="BP38" s="241"/>
      <c r="BQ38" s="238">
        <v>32</v>
      </c>
      <c r="BR38" s="239"/>
      <c r="BS38" s="790"/>
      <c r="BT38" s="791"/>
      <c r="BU38" s="791"/>
      <c r="BV38" s="791"/>
      <c r="BW38" s="791"/>
      <c r="BX38" s="791"/>
      <c r="BY38" s="791"/>
      <c r="BZ38" s="791"/>
      <c r="CA38" s="791"/>
      <c r="CB38" s="791"/>
      <c r="CC38" s="791"/>
      <c r="CD38" s="791"/>
      <c r="CE38" s="791"/>
      <c r="CF38" s="791"/>
      <c r="CG38" s="792"/>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790"/>
      <c r="DW38" s="791"/>
      <c r="DX38" s="791"/>
      <c r="DY38" s="791"/>
      <c r="DZ38" s="804"/>
      <c r="EA38" s="222"/>
    </row>
    <row r="39" spans="1:131" s="223" customFormat="1" ht="26.25" customHeight="1" x14ac:dyDescent="0.15">
      <c r="A39" s="242">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28"/>
      <c r="BK39" s="228"/>
      <c r="BL39" s="228"/>
      <c r="BM39" s="228"/>
      <c r="BN39" s="228"/>
      <c r="BO39" s="241"/>
      <c r="BP39" s="241"/>
      <c r="BQ39" s="238">
        <v>33</v>
      </c>
      <c r="BR39" s="239"/>
      <c r="BS39" s="790"/>
      <c r="BT39" s="791"/>
      <c r="BU39" s="791"/>
      <c r="BV39" s="791"/>
      <c r="BW39" s="791"/>
      <c r="BX39" s="791"/>
      <c r="BY39" s="791"/>
      <c r="BZ39" s="791"/>
      <c r="CA39" s="791"/>
      <c r="CB39" s="791"/>
      <c r="CC39" s="791"/>
      <c r="CD39" s="791"/>
      <c r="CE39" s="791"/>
      <c r="CF39" s="791"/>
      <c r="CG39" s="792"/>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790"/>
      <c r="DW39" s="791"/>
      <c r="DX39" s="791"/>
      <c r="DY39" s="791"/>
      <c r="DZ39" s="804"/>
      <c r="EA39" s="222"/>
    </row>
    <row r="40" spans="1:131" s="223" customFormat="1" ht="26.25" customHeight="1" x14ac:dyDescent="0.15">
      <c r="A40" s="237">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28"/>
      <c r="BK40" s="228"/>
      <c r="BL40" s="228"/>
      <c r="BM40" s="228"/>
      <c r="BN40" s="228"/>
      <c r="BO40" s="241"/>
      <c r="BP40" s="241"/>
      <c r="BQ40" s="238">
        <v>34</v>
      </c>
      <c r="BR40" s="239"/>
      <c r="BS40" s="790"/>
      <c r="BT40" s="791"/>
      <c r="BU40" s="791"/>
      <c r="BV40" s="791"/>
      <c r="BW40" s="791"/>
      <c r="BX40" s="791"/>
      <c r="BY40" s="791"/>
      <c r="BZ40" s="791"/>
      <c r="CA40" s="791"/>
      <c r="CB40" s="791"/>
      <c r="CC40" s="791"/>
      <c r="CD40" s="791"/>
      <c r="CE40" s="791"/>
      <c r="CF40" s="791"/>
      <c r="CG40" s="792"/>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790"/>
      <c r="DW40" s="791"/>
      <c r="DX40" s="791"/>
      <c r="DY40" s="791"/>
      <c r="DZ40" s="804"/>
      <c r="EA40" s="222"/>
    </row>
    <row r="41" spans="1:131" s="223" customFormat="1" ht="26.25" customHeight="1" x14ac:dyDescent="0.15">
      <c r="A41" s="237">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28"/>
      <c r="BK41" s="228"/>
      <c r="BL41" s="228"/>
      <c r="BM41" s="228"/>
      <c r="BN41" s="228"/>
      <c r="BO41" s="241"/>
      <c r="BP41" s="241"/>
      <c r="BQ41" s="238">
        <v>35</v>
      </c>
      <c r="BR41" s="239"/>
      <c r="BS41" s="790"/>
      <c r="BT41" s="791"/>
      <c r="BU41" s="791"/>
      <c r="BV41" s="791"/>
      <c r="BW41" s="791"/>
      <c r="BX41" s="791"/>
      <c r="BY41" s="791"/>
      <c r="BZ41" s="791"/>
      <c r="CA41" s="791"/>
      <c r="CB41" s="791"/>
      <c r="CC41" s="791"/>
      <c r="CD41" s="791"/>
      <c r="CE41" s="791"/>
      <c r="CF41" s="791"/>
      <c r="CG41" s="792"/>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790"/>
      <c r="DW41" s="791"/>
      <c r="DX41" s="791"/>
      <c r="DY41" s="791"/>
      <c r="DZ41" s="804"/>
      <c r="EA41" s="222"/>
    </row>
    <row r="42" spans="1:131" s="223" customFormat="1" ht="26.25" customHeight="1" x14ac:dyDescent="0.15">
      <c r="A42" s="237">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28"/>
      <c r="BK42" s="228"/>
      <c r="BL42" s="228"/>
      <c r="BM42" s="228"/>
      <c r="BN42" s="228"/>
      <c r="BO42" s="241"/>
      <c r="BP42" s="241"/>
      <c r="BQ42" s="238">
        <v>36</v>
      </c>
      <c r="BR42" s="239"/>
      <c r="BS42" s="790"/>
      <c r="BT42" s="791"/>
      <c r="BU42" s="791"/>
      <c r="BV42" s="791"/>
      <c r="BW42" s="791"/>
      <c r="BX42" s="791"/>
      <c r="BY42" s="791"/>
      <c r="BZ42" s="791"/>
      <c r="CA42" s="791"/>
      <c r="CB42" s="791"/>
      <c r="CC42" s="791"/>
      <c r="CD42" s="791"/>
      <c r="CE42" s="791"/>
      <c r="CF42" s="791"/>
      <c r="CG42" s="792"/>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790"/>
      <c r="DW42" s="791"/>
      <c r="DX42" s="791"/>
      <c r="DY42" s="791"/>
      <c r="DZ42" s="804"/>
      <c r="EA42" s="222"/>
    </row>
    <row r="43" spans="1:131" s="223" customFormat="1" ht="26.25" customHeight="1" x14ac:dyDescent="0.15">
      <c r="A43" s="237">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28"/>
      <c r="BK43" s="228"/>
      <c r="BL43" s="228"/>
      <c r="BM43" s="228"/>
      <c r="BN43" s="228"/>
      <c r="BO43" s="241"/>
      <c r="BP43" s="241"/>
      <c r="BQ43" s="238">
        <v>37</v>
      </c>
      <c r="BR43" s="239"/>
      <c r="BS43" s="790"/>
      <c r="BT43" s="791"/>
      <c r="BU43" s="791"/>
      <c r="BV43" s="791"/>
      <c r="BW43" s="791"/>
      <c r="BX43" s="791"/>
      <c r="BY43" s="791"/>
      <c r="BZ43" s="791"/>
      <c r="CA43" s="791"/>
      <c r="CB43" s="791"/>
      <c r="CC43" s="791"/>
      <c r="CD43" s="791"/>
      <c r="CE43" s="791"/>
      <c r="CF43" s="791"/>
      <c r="CG43" s="792"/>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790"/>
      <c r="DW43" s="791"/>
      <c r="DX43" s="791"/>
      <c r="DY43" s="791"/>
      <c r="DZ43" s="804"/>
      <c r="EA43" s="222"/>
    </row>
    <row r="44" spans="1:131" s="223" customFormat="1" ht="26.25" customHeight="1" x14ac:dyDescent="0.15">
      <c r="A44" s="237">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28"/>
      <c r="BK44" s="228"/>
      <c r="BL44" s="228"/>
      <c r="BM44" s="228"/>
      <c r="BN44" s="228"/>
      <c r="BO44" s="241"/>
      <c r="BP44" s="241"/>
      <c r="BQ44" s="238">
        <v>38</v>
      </c>
      <c r="BR44" s="239"/>
      <c r="BS44" s="790"/>
      <c r="BT44" s="791"/>
      <c r="BU44" s="791"/>
      <c r="BV44" s="791"/>
      <c r="BW44" s="791"/>
      <c r="BX44" s="791"/>
      <c r="BY44" s="791"/>
      <c r="BZ44" s="791"/>
      <c r="CA44" s="791"/>
      <c r="CB44" s="791"/>
      <c r="CC44" s="791"/>
      <c r="CD44" s="791"/>
      <c r="CE44" s="791"/>
      <c r="CF44" s="791"/>
      <c r="CG44" s="792"/>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790"/>
      <c r="DW44" s="791"/>
      <c r="DX44" s="791"/>
      <c r="DY44" s="791"/>
      <c r="DZ44" s="804"/>
      <c r="EA44" s="222"/>
    </row>
    <row r="45" spans="1:131" s="223" customFormat="1" ht="26.25" customHeight="1" x14ac:dyDescent="0.15">
      <c r="A45" s="237">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28"/>
      <c r="BK45" s="228"/>
      <c r="BL45" s="228"/>
      <c r="BM45" s="228"/>
      <c r="BN45" s="228"/>
      <c r="BO45" s="241"/>
      <c r="BP45" s="241"/>
      <c r="BQ45" s="238">
        <v>39</v>
      </c>
      <c r="BR45" s="239"/>
      <c r="BS45" s="790"/>
      <c r="BT45" s="791"/>
      <c r="BU45" s="791"/>
      <c r="BV45" s="791"/>
      <c r="BW45" s="791"/>
      <c r="BX45" s="791"/>
      <c r="BY45" s="791"/>
      <c r="BZ45" s="791"/>
      <c r="CA45" s="791"/>
      <c r="CB45" s="791"/>
      <c r="CC45" s="791"/>
      <c r="CD45" s="791"/>
      <c r="CE45" s="791"/>
      <c r="CF45" s="791"/>
      <c r="CG45" s="792"/>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790"/>
      <c r="DW45" s="791"/>
      <c r="DX45" s="791"/>
      <c r="DY45" s="791"/>
      <c r="DZ45" s="804"/>
      <c r="EA45" s="222"/>
    </row>
    <row r="46" spans="1:131" s="223" customFormat="1" ht="26.25" customHeight="1" x14ac:dyDescent="0.15">
      <c r="A46" s="237">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28"/>
      <c r="BK46" s="228"/>
      <c r="BL46" s="228"/>
      <c r="BM46" s="228"/>
      <c r="BN46" s="228"/>
      <c r="BO46" s="241"/>
      <c r="BP46" s="241"/>
      <c r="BQ46" s="238">
        <v>40</v>
      </c>
      <c r="BR46" s="239"/>
      <c r="BS46" s="790"/>
      <c r="BT46" s="791"/>
      <c r="BU46" s="791"/>
      <c r="BV46" s="791"/>
      <c r="BW46" s="791"/>
      <c r="BX46" s="791"/>
      <c r="BY46" s="791"/>
      <c r="BZ46" s="791"/>
      <c r="CA46" s="791"/>
      <c r="CB46" s="791"/>
      <c r="CC46" s="791"/>
      <c r="CD46" s="791"/>
      <c r="CE46" s="791"/>
      <c r="CF46" s="791"/>
      <c r="CG46" s="792"/>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790"/>
      <c r="DW46" s="791"/>
      <c r="DX46" s="791"/>
      <c r="DY46" s="791"/>
      <c r="DZ46" s="804"/>
      <c r="EA46" s="222"/>
    </row>
    <row r="47" spans="1:131" s="223" customFormat="1" ht="26.25" customHeight="1" x14ac:dyDescent="0.15">
      <c r="A47" s="237">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28"/>
      <c r="BK47" s="228"/>
      <c r="BL47" s="228"/>
      <c r="BM47" s="228"/>
      <c r="BN47" s="228"/>
      <c r="BO47" s="241"/>
      <c r="BP47" s="241"/>
      <c r="BQ47" s="238">
        <v>41</v>
      </c>
      <c r="BR47" s="239"/>
      <c r="BS47" s="790"/>
      <c r="BT47" s="791"/>
      <c r="BU47" s="791"/>
      <c r="BV47" s="791"/>
      <c r="BW47" s="791"/>
      <c r="BX47" s="791"/>
      <c r="BY47" s="791"/>
      <c r="BZ47" s="791"/>
      <c r="CA47" s="791"/>
      <c r="CB47" s="791"/>
      <c r="CC47" s="791"/>
      <c r="CD47" s="791"/>
      <c r="CE47" s="791"/>
      <c r="CF47" s="791"/>
      <c r="CG47" s="792"/>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790"/>
      <c r="DW47" s="791"/>
      <c r="DX47" s="791"/>
      <c r="DY47" s="791"/>
      <c r="DZ47" s="804"/>
      <c r="EA47" s="222"/>
    </row>
    <row r="48" spans="1:131" s="223" customFormat="1" ht="26.25" customHeight="1" x14ac:dyDescent="0.15">
      <c r="A48" s="237">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28"/>
      <c r="BK48" s="228"/>
      <c r="BL48" s="228"/>
      <c r="BM48" s="228"/>
      <c r="BN48" s="228"/>
      <c r="BO48" s="241"/>
      <c r="BP48" s="241"/>
      <c r="BQ48" s="238">
        <v>42</v>
      </c>
      <c r="BR48" s="239"/>
      <c r="BS48" s="790"/>
      <c r="BT48" s="791"/>
      <c r="BU48" s="791"/>
      <c r="BV48" s="791"/>
      <c r="BW48" s="791"/>
      <c r="BX48" s="791"/>
      <c r="BY48" s="791"/>
      <c r="BZ48" s="791"/>
      <c r="CA48" s="791"/>
      <c r="CB48" s="791"/>
      <c r="CC48" s="791"/>
      <c r="CD48" s="791"/>
      <c r="CE48" s="791"/>
      <c r="CF48" s="791"/>
      <c r="CG48" s="792"/>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790"/>
      <c r="DW48" s="791"/>
      <c r="DX48" s="791"/>
      <c r="DY48" s="791"/>
      <c r="DZ48" s="804"/>
      <c r="EA48" s="222"/>
    </row>
    <row r="49" spans="1:131" s="223" customFormat="1" ht="26.25" customHeight="1" x14ac:dyDescent="0.15">
      <c r="A49" s="237">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28"/>
      <c r="BK49" s="228"/>
      <c r="BL49" s="228"/>
      <c r="BM49" s="228"/>
      <c r="BN49" s="228"/>
      <c r="BO49" s="241"/>
      <c r="BP49" s="241"/>
      <c r="BQ49" s="238">
        <v>43</v>
      </c>
      <c r="BR49" s="239"/>
      <c r="BS49" s="790"/>
      <c r="BT49" s="791"/>
      <c r="BU49" s="791"/>
      <c r="BV49" s="791"/>
      <c r="BW49" s="791"/>
      <c r="BX49" s="791"/>
      <c r="BY49" s="791"/>
      <c r="BZ49" s="791"/>
      <c r="CA49" s="791"/>
      <c r="CB49" s="791"/>
      <c r="CC49" s="791"/>
      <c r="CD49" s="791"/>
      <c r="CE49" s="791"/>
      <c r="CF49" s="791"/>
      <c r="CG49" s="792"/>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790"/>
      <c r="DW49" s="791"/>
      <c r="DX49" s="791"/>
      <c r="DY49" s="791"/>
      <c r="DZ49" s="804"/>
      <c r="EA49" s="222"/>
    </row>
    <row r="50" spans="1:131" s="223" customFormat="1" ht="26.25" customHeight="1" x14ac:dyDescent="0.15">
      <c r="A50" s="237">
        <v>23</v>
      </c>
      <c r="B50" s="777"/>
      <c r="C50" s="778"/>
      <c r="D50" s="778"/>
      <c r="E50" s="778"/>
      <c r="F50" s="778"/>
      <c r="G50" s="778"/>
      <c r="H50" s="778"/>
      <c r="I50" s="778"/>
      <c r="J50" s="778"/>
      <c r="K50" s="778"/>
      <c r="L50" s="778"/>
      <c r="M50" s="778"/>
      <c r="N50" s="778"/>
      <c r="O50" s="778"/>
      <c r="P50" s="779"/>
      <c r="Q50" s="851"/>
      <c r="R50" s="852"/>
      <c r="S50" s="852"/>
      <c r="T50" s="852"/>
      <c r="U50" s="852"/>
      <c r="V50" s="852"/>
      <c r="W50" s="852"/>
      <c r="X50" s="852"/>
      <c r="Y50" s="852"/>
      <c r="Z50" s="852"/>
      <c r="AA50" s="852"/>
      <c r="AB50" s="852"/>
      <c r="AC50" s="852"/>
      <c r="AD50" s="852"/>
      <c r="AE50" s="853"/>
      <c r="AF50" s="783"/>
      <c r="AG50" s="784"/>
      <c r="AH50" s="784"/>
      <c r="AI50" s="784"/>
      <c r="AJ50" s="785"/>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28"/>
      <c r="BK50" s="228"/>
      <c r="BL50" s="228"/>
      <c r="BM50" s="228"/>
      <c r="BN50" s="228"/>
      <c r="BO50" s="241"/>
      <c r="BP50" s="241"/>
      <c r="BQ50" s="238">
        <v>44</v>
      </c>
      <c r="BR50" s="239"/>
      <c r="BS50" s="790"/>
      <c r="BT50" s="791"/>
      <c r="BU50" s="791"/>
      <c r="BV50" s="791"/>
      <c r="BW50" s="791"/>
      <c r="BX50" s="791"/>
      <c r="BY50" s="791"/>
      <c r="BZ50" s="791"/>
      <c r="CA50" s="791"/>
      <c r="CB50" s="791"/>
      <c r="CC50" s="791"/>
      <c r="CD50" s="791"/>
      <c r="CE50" s="791"/>
      <c r="CF50" s="791"/>
      <c r="CG50" s="792"/>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790"/>
      <c r="DW50" s="791"/>
      <c r="DX50" s="791"/>
      <c r="DY50" s="791"/>
      <c r="DZ50" s="804"/>
      <c r="EA50" s="222"/>
    </row>
    <row r="51" spans="1:131" s="223" customFormat="1" ht="26.25" customHeight="1" x14ac:dyDescent="0.15">
      <c r="A51" s="237">
        <v>24</v>
      </c>
      <c r="B51" s="777"/>
      <c r="C51" s="778"/>
      <c r="D51" s="778"/>
      <c r="E51" s="778"/>
      <c r="F51" s="778"/>
      <c r="G51" s="778"/>
      <c r="H51" s="778"/>
      <c r="I51" s="778"/>
      <c r="J51" s="778"/>
      <c r="K51" s="778"/>
      <c r="L51" s="778"/>
      <c r="M51" s="778"/>
      <c r="N51" s="778"/>
      <c r="O51" s="778"/>
      <c r="P51" s="779"/>
      <c r="Q51" s="851"/>
      <c r="R51" s="852"/>
      <c r="S51" s="852"/>
      <c r="T51" s="852"/>
      <c r="U51" s="852"/>
      <c r="V51" s="852"/>
      <c r="W51" s="852"/>
      <c r="X51" s="852"/>
      <c r="Y51" s="852"/>
      <c r="Z51" s="852"/>
      <c r="AA51" s="852"/>
      <c r="AB51" s="852"/>
      <c r="AC51" s="852"/>
      <c r="AD51" s="852"/>
      <c r="AE51" s="853"/>
      <c r="AF51" s="783"/>
      <c r="AG51" s="784"/>
      <c r="AH51" s="784"/>
      <c r="AI51" s="784"/>
      <c r="AJ51" s="785"/>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28"/>
      <c r="BK51" s="228"/>
      <c r="BL51" s="228"/>
      <c r="BM51" s="228"/>
      <c r="BN51" s="228"/>
      <c r="BO51" s="241"/>
      <c r="BP51" s="241"/>
      <c r="BQ51" s="238">
        <v>45</v>
      </c>
      <c r="BR51" s="239"/>
      <c r="BS51" s="790"/>
      <c r="BT51" s="791"/>
      <c r="BU51" s="791"/>
      <c r="BV51" s="791"/>
      <c r="BW51" s="791"/>
      <c r="BX51" s="791"/>
      <c r="BY51" s="791"/>
      <c r="BZ51" s="791"/>
      <c r="CA51" s="791"/>
      <c r="CB51" s="791"/>
      <c r="CC51" s="791"/>
      <c r="CD51" s="791"/>
      <c r="CE51" s="791"/>
      <c r="CF51" s="791"/>
      <c r="CG51" s="792"/>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790"/>
      <c r="DW51" s="791"/>
      <c r="DX51" s="791"/>
      <c r="DY51" s="791"/>
      <c r="DZ51" s="804"/>
      <c r="EA51" s="222"/>
    </row>
    <row r="52" spans="1:131" s="223" customFormat="1" ht="26.25" customHeight="1" x14ac:dyDescent="0.15">
      <c r="A52" s="237">
        <v>25</v>
      </c>
      <c r="B52" s="777"/>
      <c r="C52" s="778"/>
      <c r="D52" s="778"/>
      <c r="E52" s="778"/>
      <c r="F52" s="778"/>
      <c r="G52" s="778"/>
      <c r="H52" s="778"/>
      <c r="I52" s="778"/>
      <c r="J52" s="778"/>
      <c r="K52" s="778"/>
      <c r="L52" s="778"/>
      <c r="M52" s="778"/>
      <c r="N52" s="778"/>
      <c r="O52" s="778"/>
      <c r="P52" s="779"/>
      <c r="Q52" s="851"/>
      <c r="R52" s="852"/>
      <c r="S52" s="852"/>
      <c r="T52" s="852"/>
      <c r="U52" s="852"/>
      <c r="V52" s="852"/>
      <c r="W52" s="852"/>
      <c r="X52" s="852"/>
      <c r="Y52" s="852"/>
      <c r="Z52" s="852"/>
      <c r="AA52" s="852"/>
      <c r="AB52" s="852"/>
      <c r="AC52" s="852"/>
      <c r="AD52" s="852"/>
      <c r="AE52" s="853"/>
      <c r="AF52" s="783"/>
      <c r="AG52" s="784"/>
      <c r="AH52" s="784"/>
      <c r="AI52" s="784"/>
      <c r="AJ52" s="785"/>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28"/>
      <c r="BK52" s="228"/>
      <c r="BL52" s="228"/>
      <c r="BM52" s="228"/>
      <c r="BN52" s="228"/>
      <c r="BO52" s="241"/>
      <c r="BP52" s="241"/>
      <c r="BQ52" s="238">
        <v>46</v>
      </c>
      <c r="BR52" s="239"/>
      <c r="BS52" s="790"/>
      <c r="BT52" s="791"/>
      <c r="BU52" s="791"/>
      <c r="BV52" s="791"/>
      <c r="BW52" s="791"/>
      <c r="BX52" s="791"/>
      <c r="BY52" s="791"/>
      <c r="BZ52" s="791"/>
      <c r="CA52" s="791"/>
      <c r="CB52" s="791"/>
      <c r="CC52" s="791"/>
      <c r="CD52" s="791"/>
      <c r="CE52" s="791"/>
      <c r="CF52" s="791"/>
      <c r="CG52" s="792"/>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790"/>
      <c r="DW52" s="791"/>
      <c r="DX52" s="791"/>
      <c r="DY52" s="791"/>
      <c r="DZ52" s="804"/>
      <c r="EA52" s="222"/>
    </row>
    <row r="53" spans="1:131" s="223" customFormat="1" ht="26.25" customHeight="1" x14ac:dyDescent="0.15">
      <c r="A53" s="237">
        <v>26</v>
      </c>
      <c r="B53" s="777"/>
      <c r="C53" s="778"/>
      <c r="D53" s="778"/>
      <c r="E53" s="778"/>
      <c r="F53" s="778"/>
      <c r="G53" s="778"/>
      <c r="H53" s="778"/>
      <c r="I53" s="778"/>
      <c r="J53" s="778"/>
      <c r="K53" s="778"/>
      <c r="L53" s="778"/>
      <c r="M53" s="778"/>
      <c r="N53" s="778"/>
      <c r="O53" s="778"/>
      <c r="P53" s="779"/>
      <c r="Q53" s="851"/>
      <c r="R53" s="852"/>
      <c r="S53" s="852"/>
      <c r="T53" s="852"/>
      <c r="U53" s="852"/>
      <c r="V53" s="852"/>
      <c r="W53" s="852"/>
      <c r="X53" s="852"/>
      <c r="Y53" s="852"/>
      <c r="Z53" s="852"/>
      <c r="AA53" s="852"/>
      <c r="AB53" s="852"/>
      <c r="AC53" s="852"/>
      <c r="AD53" s="852"/>
      <c r="AE53" s="853"/>
      <c r="AF53" s="783"/>
      <c r="AG53" s="784"/>
      <c r="AH53" s="784"/>
      <c r="AI53" s="784"/>
      <c r="AJ53" s="785"/>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28"/>
      <c r="BK53" s="228"/>
      <c r="BL53" s="228"/>
      <c r="BM53" s="228"/>
      <c r="BN53" s="228"/>
      <c r="BO53" s="241"/>
      <c r="BP53" s="241"/>
      <c r="BQ53" s="238">
        <v>47</v>
      </c>
      <c r="BR53" s="239"/>
      <c r="BS53" s="790"/>
      <c r="BT53" s="791"/>
      <c r="BU53" s="791"/>
      <c r="BV53" s="791"/>
      <c r="BW53" s="791"/>
      <c r="BX53" s="791"/>
      <c r="BY53" s="791"/>
      <c r="BZ53" s="791"/>
      <c r="CA53" s="791"/>
      <c r="CB53" s="791"/>
      <c r="CC53" s="791"/>
      <c r="CD53" s="791"/>
      <c r="CE53" s="791"/>
      <c r="CF53" s="791"/>
      <c r="CG53" s="792"/>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790"/>
      <c r="DW53" s="791"/>
      <c r="DX53" s="791"/>
      <c r="DY53" s="791"/>
      <c r="DZ53" s="804"/>
      <c r="EA53" s="222"/>
    </row>
    <row r="54" spans="1:131" s="223" customFormat="1" ht="26.25" customHeight="1" x14ac:dyDescent="0.15">
      <c r="A54" s="237">
        <v>27</v>
      </c>
      <c r="B54" s="777"/>
      <c r="C54" s="778"/>
      <c r="D54" s="778"/>
      <c r="E54" s="778"/>
      <c r="F54" s="778"/>
      <c r="G54" s="778"/>
      <c r="H54" s="778"/>
      <c r="I54" s="778"/>
      <c r="J54" s="778"/>
      <c r="K54" s="778"/>
      <c r="L54" s="778"/>
      <c r="M54" s="778"/>
      <c r="N54" s="778"/>
      <c r="O54" s="778"/>
      <c r="P54" s="779"/>
      <c r="Q54" s="851"/>
      <c r="R54" s="852"/>
      <c r="S54" s="852"/>
      <c r="T54" s="852"/>
      <c r="U54" s="852"/>
      <c r="V54" s="852"/>
      <c r="W54" s="852"/>
      <c r="X54" s="852"/>
      <c r="Y54" s="852"/>
      <c r="Z54" s="852"/>
      <c r="AA54" s="852"/>
      <c r="AB54" s="852"/>
      <c r="AC54" s="852"/>
      <c r="AD54" s="852"/>
      <c r="AE54" s="853"/>
      <c r="AF54" s="783"/>
      <c r="AG54" s="784"/>
      <c r="AH54" s="784"/>
      <c r="AI54" s="784"/>
      <c r="AJ54" s="785"/>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28"/>
      <c r="BK54" s="228"/>
      <c r="BL54" s="228"/>
      <c r="BM54" s="228"/>
      <c r="BN54" s="228"/>
      <c r="BO54" s="241"/>
      <c r="BP54" s="241"/>
      <c r="BQ54" s="238">
        <v>48</v>
      </c>
      <c r="BR54" s="239"/>
      <c r="BS54" s="790"/>
      <c r="BT54" s="791"/>
      <c r="BU54" s="791"/>
      <c r="BV54" s="791"/>
      <c r="BW54" s="791"/>
      <c r="BX54" s="791"/>
      <c r="BY54" s="791"/>
      <c r="BZ54" s="791"/>
      <c r="CA54" s="791"/>
      <c r="CB54" s="791"/>
      <c r="CC54" s="791"/>
      <c r="CD54" s="791"/>
      <c r="CE54" s="791"/>
      <c r="CF54" s="791"/>
      <c r="CG54" s="792"/>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790"/>
      <c r="DW54" s="791"/>
      <c r="DX54" s="791"/>
      <c r="DY54" s="791"/>
      <c r="DZ54" s="804"/>
      <c r="EA54" s="222"/>
    </row>
    <row r="55" spans="1:131" s="223" customFormat="1" ht="26.25" customHeight="1" x14ac:dyDescent="0.15">
      <c r="A55" s="237">
        <v>28</v>
      </c>
      <c r="B55" s="777"/>
      <c r="C55" s="778"/>
      <c r="D55" s="778"/>
      <c r="E55" s="778"/>
      <c r="F55" s="778"/>
      <c r="G55" s="778"/>
      <c r="H55" s="778"/>
      <c r="I55" s="778"/>
      <c r="J55" s="778"/>
      <c r="K55" s="778"/>
      <c r="L55" s="778"/>
      <c r="M55" s="778"/>
      <c r="N55" s="778"/>
      <c r="O55" s="778"/>
      <c r="P55" s="779"/>
      <c r="Q55" s="851"/>
      <c r="R55" s="852"/>
      <c r="S55" s="852"/>
      <c r="T55" s="852"/>
      <c r="U55" s="852"/>
      <c r="V55" s="852"/>
      <c r="W55" s="852"/>
      <c r="X55" s="852"/>
      <c r="Y55" s="852"/>
      <c r="Z55" s="852"/>
      <c r="AA55" s="852"/>
      <c r="AB55" s="852"/>
      <c r="AC55" s="852"/>
      <c r="AD55" s="852"/>
      <c r="AE55" s="853"/>
      <c r="AF55" s="783"/>
      <c r="AG55" s="784"/>
      <c r="AH55" s="784"/>
      <c r="AI55" s="784"/>
      <c r="AJ55" s="785"/>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28"/>
      <c r="BK55" s="228"/>
      <c r="BL55" s="228"/>
      <c r="BM55" s="228"/>
      <c r="BN55" s="228"/>
      <c r="BO55" s="241"/>
      <c r="BP55" s="241"/>
      <c r="BQ55" s="238">
        <v>49</v>
      </c>
      <c r="BR55" s="239"/>
      <c r="BS55" s="790"/>
      <c r="BT55" s="791"/>
      <c r="BU55" s="791"/>
      <c r="BV55" s="791"/>
      <c r="BW55" s="791"/>
      <c r="BX55" s="791"/>
      <c r="BY55" s="791"/>
      <c r="BZ55" s="791"/>
      <c r="CA55" s="791"/>
      <c r="CB55" s="791"/>
      <c r="CC55" s="791"/>
      <c r="CD55" s="791"/>
      <c r="CE55" s="791"/>
      <c r="CF55" s="791"/>
      <c r="CG55" s="792"/>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790"/>
      <c r="DW55" s="791"/>
      <c r="DX55" s="791"/>
      <c r="DY55" s="791"/>
      <c r="DZ55" s="804"/>
      <c r="EA55" s="222"/>
    </row>
    <row r="56" spans="1:131" s="223" customFormat="1" ht="26.25" customHeight="1" x14ac:dyDescent="0.15">
      <c r="A56" s="237">
        <v>29</v>
      </c>
      <c r="B56" s="777"/>
      <c r="C56" s="778"/>
      <c r="D56" s="778"/>
      <c r="E56" s="778"/>
      <c r="F56" s="778"/>
      <c r="G56" s="778"/>
      <c r="H56" s="778"/>
      <c r="I56" s="778"/>
      <c r="J56" s="778"/>
      <c r="K56" s="778"/>
      <c r="L56" s="778"/>
      <c r="M56" s="778"/>
      <c r="N56" s="778"/>
      <c r="O56" s="778"/>
      <c r="P56" s="779"/>
      <c r="Q56" s="851"/>
      <c r="R56" s="852"/>
      <c r="S56" s="852"/>
      <c r="T56" s="852"/>
      <c r="U56" s="852"/>
      <c r="V56" s="852"/>
      <c r="W56" s="852"/>
      <c r="X56" s="852"/>
      <c r="Y56" s="852"/>
      <c r="Z56" s="852"/>
      <c r="AA56" s="852"/>
      <c r="AB56" s="852"/>
      <c r="AC56" s="852"/>
      <c r="AD56" s="852"/>
      <c r="AE56" s="853"/>
      <c r="AF56" s="783"/>
      <c r="AG56" s="784"/>
      <c r="AH56" s="784"/>
      <c r="AI56" s="784"/>
      <c r="AJ56" s="785"/>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28"/>
      <c r="BK56" s="228"/>
      <c r="BL56" s="228"/>
      <c r="BM56" s="228"/>
      <c r="BN56" s="228"/>
      <c r="BO56" s="241"/>
      <c r="BP56" s="241"/>
      <c r="BQ56" s="238">
        <v>50</v>
      </c>
      <c r="BR56" s="239"/>
      <c r="BS56" s="790"/>
      <c r="BT56" s="791"/>
      <c r="BU56" s="791"/>
      <c r="BV56" s="791"/>
      <c r="BW56" s="791"/>
      <c r="BX56" s="791"/>
      <c r="BY56" s="791"/>
      <c r="BZ56" s="791"/>
      <c r="CA56" s="791"/>
      <c r="CB56" s="791"/>
      <c r="CC56" s="791"/>
      <c r="CD56" s="791"/>
      <c r="CE56" s="791"/>
      <c r="CF56" s="791"/>
      <c r="CG56" s="792"/>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790"/>
      <c r="DW56" s="791"/>
      <c r="DX56" s="791"/>
      <c r="DY56" s="791"/>
      <c r="DZ56" s="804"/>
      <c r="EA56" s="222"/>
    </row>
    <row r="57" spans="1:131" s="223" customFormat="1" ht="26.25" customHeight="1" x14ac:dyDescent="0.15">
      <c r="A57" s="237">
        <v>30</v>
      </c>
      <c r="B57" s="777"/>
      <c r="C57" s="778"/>
      <c r="D57" s="778"/>
      <c r="E57" s="778"/>
      <c r="F57" s="778"/>
      <c r="G57" s="778"/>
      <c r="H57" s="778"/>
      <c r="I57" s="778"/>
      <c r="J57" s="778"/>
      <c r="K57" s="778"/>
      <c r="L57" s="778"/>
      <c r="M57" s="778"/>
      <c r="N57" s="778"/>
      <c r="O57" s="778"/>
      <c r="P57" s="779"/>
      <c r="Q57" s="851"/>
      <c r="R57" s="852"/>
      <c r="S57" s="852"/>
      <c r="T57" s="852"/>
      <c r="U57" s="852"/>
      <c r="V57" s="852"/>
      <c r="W57" s="852"/>
      <c r="X57" s="852"/>
      <c r="Y57" s="852"/>
      <c r="Z57" s="852"/>
      <c r="AA57" s="852"/>
      <c r="AB57" s="852"/>
      <c r="AC57" s="852"/>
      <c r="AD57" s="852"/>
      <c r="AE57" s="853"/>
      <c r="AF57" s="783"/>
      <c r="AG57" s="784"/>
      <c r="AH57" s="784"/>
      <c r="AI57" s="784"/>
      <c r="AJ57" s="785"/>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28"/>
      <c r="BK57" s="228"/>
      <c r="BL57" s="228"/>
      <c r="BM57" s="228"/>
      <c r="BN57" s="228"/>
      <c r="BO57" s="241"/>
      <c r="BP57" s="241"/>
      <c r="BQ57" s="238">
        <v>51</v>
      </c>
      <c r="BR57" s="239"/>
      <c r="BS57" s="790"/>
      <c r="BT57" s="791"/>
      <c r="BU57" s="791"/>
      <c r="BV57" s="791"/>
      <c r="BW57" s="791"/>
      <c r="BX57" s="791"/>
      <c r="BY57" s="791"/>
      <c r="BZ57" s="791"/>
      <c r="CA57" s="791"/>
      <c r="CB57" s="791"/>
      <c r="CC57" s="791"/>
      <c r="CD57" s="791"/>
      <c r="CE57" s="791"/>
      <c r="CF57" s="791"/>
      <c r="CG57" s="792"/>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790"/>
      <c r="DW57" s="791"/>
      <c r="DX57" s="791"/>
      <c r="DY57" s="791"/>
      <c r="DZ57" s="804"/>
      <c r="EA57" s="222"/>
    </row>
    <row r="58" spans="1:131" s="223" customFormat="1" ht="26.25" customHeight="1" x14ac:dyDescent="0.15">
      <c r="A58" s="237">
        <v>31</v>
      </c>
      <c r="B58" s="777"/>
      <c r="C58" s="778"/>
      <c r="D58" s="778"/>
      <c r="E58" s="778"/>
      <c r="F58" s="778"/>
      <c r="G58" s="778"/>
      <c r="H58" s="778"/>
      <c r="I58" s="778"/>
      <c r="J58" s="778"/>
      <c r="K58" s="778"/>
      <c r="L58" s="778"/>
      <c r="M58" s="778"/>
      <c r="N58" s="778"/>
      <c r="O58" s="778"/>
      <c r="P58" s="779"/>
      <c r="Q58" s="851"/>
      <c r="R58" s="852"/>
      <c r="S58" s="852"/>
      <c r="T58" s="852"/>
      <c r="U58" s="852"/>
      <c r="V58" s="852"/>
      <c r="W58" s="852"/>
      <c r="X58" s="852"/>
      <c r="Y58" s="852"/>
      <c r="Z58" s="852"/>
      <c r="AA58" s="852"/>
      <c r="AB58" s="852"/>
      <c r="AC58" s="852"/>
      <c r="AD58" s="852"/>
      <c r="AE58" s="853"/>
      <c r="AF58" s="783"/>
      <c r="AG58" s="784"/>
      <c r="AH58" s="784"/>
      <c r="AI58" s="784"/>
      <c r="AJ58" s="785"/>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28"/>
      <c r="BK58" s="228"/>
      <c r="BL58" s="228"/>
      <c r="BM58" s="228"/>
      <c r="BN58" s="228"/>
      <c r="BO58" s="241"/>
      <c r="BP58" s="241"/>
      <c r="BQ58" s="238">
        <v>52</v>
      </c>
      <c r="BR58" s="239"/>
      <c r="BS58" s="790"/>
      <c r="BT58" s="791"/>
      <c r="BU58" s="791"/>
      <c r="BV58" s="791"/>
      <c r="BW58" s="791"/>
      <c r="BX58" s="791"/>
      <c r="BY58" s="791"/>
      <c r="BZ58" s="791"/>
      <c r="CA58" s="791"/>
      <c r="CB58" s="791"/>
      <c r="CC58" s="791"/>
      <c r="CD58" s="791"/>
      <c r="CE58" s="791"/>
      <c r="CF58" s="791"/>
      <c r="CG58" s="792"/>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790"/>
      <c r="DW58" s="791"/>
      <c r="DX58" s="791"/>
      <c r="DY58" s="791"/>
      <c r="DZ58" s="804"/>
      <c r="EA58" s="222"/>
    </row>
    <row r="59" spans="1:131" s="223" customFormat="1" ht="26.25" customHeight="1" x14ac:dyDescent="0.15">
      <c r="A59" s="237">
        <v>32</v>
      </c>
      <c r="B59" s="777"/>
      <c r="C59" s="778"/>
      <c r="D59" s="778"/>
      <c r="E59" s="778"/>
      <c r="F59" s="778"/>
      <c r="G59" s="778"/>
      <c r="H59" s="778"/>
      <c r="I59" s="778"/>
      <c r="J59" s="778"/>
      <c r="K59" s="778"/>
      <c r="L59" s="778"/>
      <c r="M59" s="778"/>
      <c r="N59" s="778"/>
      <c r="O59" s="778"/>
      <c r="P59" s="779"/>
      <c r="Q59" s="851"/>
      <c r="R59" s="852"/>
      <c r="S59" s="852"/>
      <c r="T59" s="852"/>
      <c r="U59" s="852"/>
      <c r="V59" s="852"/>
      <c r="W59" s="852"/>
      <c r="X59" s="852"/>
      <c r="Y59" s="852"/>
      <c r="Z59" s="852"/>
      <c r="AA59" s="852"/>
      <c r="AB59" s="852"/>
      <c r="AC59" s="852"/>
      <c r="AD59" s="852"/>
      <c r="AE59" s="853"/>
      <c r="AF59" s="783"/>
      <c r="AG59" s="784"/>
      <c r="AH59" s="784"/>
      <c r="AI59" s="784"/>
      <c r="AJ59" s="785"/>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28"/>
      <c r="BK59" s="228"/>
      <c r="BL59" s="228"/>
      <c r="BM59" s="228"/>
      <c r="BN59" s="228"/>
      <c r="BO59" s="241"/>
      <c r="BP59" s="241"/>
      <c r="BQ59" s="238">
        <v>53</v>
      </c>
      <c r="BR59" s="239"/>
      <c r="BS59" s="790"/>
      <c r="BT59" s="791"/>
      <c r="BU59" s="791"/>
      <c r="BV59" s="791"/>
      <c r="BW59" s="791"/>
      <c r="BX59" s="791"/>
      <c r="BY59" s="791"/>
      <c r="BZ59" s="791"/>
      <c r="CA59" s="791"/>
      <c r="CB59" s="791"/>
      <c r="CC59" s="791"/>
      <c r="CD59" s="791"/>
      <c r="CE59" s="791"/>
      <c r="CF59" s="791"/>
      <c r="CG59" s="792"/>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790"/>
      <c r="DW59" s="791"/>
      <c r="DX59" s="791"/>
      <c r="DY59" s="791"/>
      <c r="DZ59" s="804"/>
      <c r="EA59" s="222"/>
    </row>
    <row r="60" spans="1:131" s="223" customFormat="1" ht="26.25" customHeight="1" x14ac:dyDescent="0.15">
      <c r="A60" s="237">
        <v>33</v>
      </c>
      <c r="B60" s="777"/>
      <c r="C60" s="778"/>
      <c r="D60" s="778"/>
      <c r="E60" s="778"/>
      <c r="F60" s="778"/>
      <c r="G60" s="778"/>
      <c r="H60" s="778"/>
      <c r="I60" s="778"/>
      <c r="J60" s="778"/>
      <c r="K60" s="778"/>
      <c r="L60" s="778"/>
      <c r="M60" s="778"/>
      <c r="N60" s="778"/>
      <c r="O60" s="778"/>
      <c r="P60" s="779"/>
      <c r="Q60" s="851"/>
      <c r="R60" s="852"/>
      <c r="S60" s="852"/>
      <c r="T60" s="852"/>
      <c r="U60" s="852"/>
      <c r="V60" s="852"/>
      <c r="W60" s="852"/>
      <c r="X60" s="852"/>
      <c r="Y60" s="852"/>
      <c r="Z60" s="852"/>
      <c r="AA60" s="852"/>
      <c r="AB60" s="852"/>
      <c r="AC60" s="852"/>
      <c r="AD60" s="852"/>
      <c r="AE60" s="853"/>
      <c r="AF60" s="783"/>
      <c r="AG60" s="784"/>
      <c r="AH60" s="784"/>
      <c r="AI60" s="784"/>
      <c r="AJ60" s="785"/>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28"/>
      <c r="BK60" s="228"/>
      <c r="BL60" s="228"/>
      <c r="BM60" s="228"/>
      <c r="BN60" s="228"/>
      <c r="BO60" s="241"/>
      <c r="BP60" s="241"/>
      <c r="BQ60" s="238">
        <v>54</v>
      </c>
      <c r="BR60" s="239"/>
      <c r="BS60" s="790"/>
      <c r="BT60" s="791"/>
      <c r="BU60" s="791"/>
      <c r="BV60" s="791"/>
      <c r="BW60" s="791"/>
      <c r="BX60" s="791"/>
      <c r="BY60" s="791"/>
      <c r="BZ60" s="791"/>
      <c r="CA60" s="791"/>
      <c r="CB60" s="791"/>
      <c r="CC60" s="791"/>
      <c r="CD60" s="791"/>
      <c r="CE60" s="791"/>
      <c r="CF60" s="791"/>
      <c r="CG60" s="792"/>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790"/>
      <c r="DW60" s="791"/>
      <c r="DX60" s="791"/>
      <c r="DY60" s="791"/>
      <c r="DZ60" s="804"/>
      <c r="EA60" s="222"/>
    </row>
    <row r="61" spans="1:131" s="223" customFormat="1" ht="26.25" customHeight="1" thickBot="1" x14ac:dyDescent="0.2">
      <c r="A61" s="237">
        <v>34</v>
      </c>
      <c r="B61" s="777"/>
      <c r="C61" s="778"/>
      <c r="D61" s="778"/>
      <c r="E61" s="778"/>
      <c r="F61" s="778"/>
      <c r="G61" s="778"/>
      <c r="H61" s="778"/>
      <c r="I61" s="778"/>
      <c r="J61" s="778"/>
      <c r="K61" s="778"/>
      <c r="L61" s="778"/>
      <c r="M61" s="778"/>
      <c r="N61" s="778"/>
      <c r="O61" s="778"/>
      <c r="P61" s="779"/>
      <c r="Q61" s="851"/>
      <c r="R61" s="852"/>
      <c r="S61" s="852"/>
      <c r="T61" s="852"/>
      <c r="U61" s="852"/>
      <c r="V61" s="852"/>
      <c r="W61" s="852"/>
      <c r="X61" s="852"/>
      <c r="Y61" s="852"/>
      <c r="Z61" s="852"/>
      <c r="AA61" s="852"/>
      <c r="AB61" s="852"/>
      <c r="AC61" s="852"/>
      <c r="AD61" s="852"/>
      <c r="AE61" s="853"/>
      <c r="AF61" s="783"/>
      <c r="AG61" s="784"/>
      <c r="AH61" s="784"/>
      <c r="AI61" s="784"/>
      <c r="AJ61" s="785"/>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28"/>
      <c r="BK61" s="228"/>
      <c r="BL61" s="228"/>
      <c r="BM61" s="228"/>
      <c r="BN61" s="228"/>
      <c r="BO61" s="241"/>
      <c r="BP61" s="241"/>
      <c r="BQ61" s="238">
        <v>55</v>
      </c>
      <c r="BR61" s="239"/>
      <c r="BS61" s="790"/>
      <c r="BT61" s="791"/>
      <c r="BU61" s="791"/>
      <c r="BV61" s="791"/>
      <c r="BW61" s="791"/>
      <c r="BX61" s="791"/>
      <c r="BY61" s="791"/>
      <c r="BZ61" s="791"/>
      <c r="CA61" s="791"/>
      <c r="CB61" s="791"/>
      <c r="CC61" s="791"/>
      <c r="CD61" s="791"/>
      <c r="CE61" s="791"/>
      <c r="CF61" s="791"/>
      <c r="CG61" s="792"/>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790"/>
      <c r="DW61" s="791"/>
      <c r="DX61" s="791"/>
      <c r="DY61" s="791"/>
      <c r="DZ61" s="804"/>
      <c r="EA61" s="222"/>
    </row>
    <row r="62" spans="1:131" s="223" customFormat="1" ht="26.25" customHeight="1" x14ac:dyDescent="0.15">
      <c r="A62" s="237">
        <v>35</v>
      </c>
      <c r="B62" s="777"/>
      <c r="C62" s="778"/>
      <c r="D62" s="778"/>
      <c r="E62" s="778"/>
      <c r="F62" s="778"/>
      <c r="G62" s="778"/>
      <c r="H62" s="778"/>
      <c r="I62" s="778"/>
      <c r="J62" s="778"/>
      <c r="K62" s="778"/>
      <c r="L62" s="778"/>
      <c r="M62" s="778"/>
      <c r="N62" s="778"/>
      <c r="O62" s="778"/>
      <c r="P62" s="779"/>
      <c r="Q62" s="851"/>
      <c r="R62" s="852"/>
      <c r="S62" s="852"/>
      <c r="T62" s="852"/>
      <c r="U62" s="852"/>
      <c r="V62" s="852"/>
      <c r="W62" s="852"/>
      <c r="X62" s="852"/>
      <c r="Y62" s="852"/>
      <c r="Z62" s="852"/>
      <c r="AA62" s="852"/>
      <c r="AB62" s="852"/>
      <c r="AC62" s="852"/>
      <c r="AD62" s="852"/>
      <c r="AE62" s="853"/>
      <c r="AF62" s="783"/>
      <c r="AG62" s="784"/>
      <c r="AH62" s="784"/>
      <c r="AI62" s="784"/>
      <c r="AJ62" s="785"/>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404</v>
      </c>
      <c r="BK62" s="824"/>
      <c r="BL62" s="824"/>
      <c r="BM62" s="824"/>
      <c r="BN62" s="825"/>
      <c r="BO62" s="241"/>
      <c r="BP62" s="241"/>
      <c r="BQ62" s="238">
        <v>56</v>
      </c>
      <c r="BR62" s="239"/>
      <c r="BS62" s="790"/>
      <c r="BT62" s="791"/>
      <c r="BU62" s="791"/>
      <c r="BV62" s="791"/>
      <c r="BW62" s="791"/>
      <c r="BX62" s="791"/>
      <c r="BY62" s="791"/>
      <c r="BZ62" s="791"/>
      <c r="CA62" s="791"/>
      <c r="CB62" s="791"/>
      <c r="CC62" s="791"/>
      <c r="CD62" s="791"/>
      <c r="CE62" s="791"/>
      <c r="CF62" s="791"/>
      <c r="CG62" s="792"/>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790"/>
      <c r="DW62" s="791"/>
      <c r="DX62" s="791"/>
      <c r="DY62" s="791"/>
      <c r="DZ62" s="804"/>
      <c r="EA62" s="222"/>
    </row>
    <row r="63" spans="1:131" s="223" customFormat="1" ht="26.25" customHeight="1" thickBot="1" x14ac:dyDescent="0.2">
      <c r="A63" s="240" t="s">
        <v>380</v>
      </c>
      <c r="B63" s="808" t="s">
        <v>405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353</v>
      </c>
      <c r="AG63" s="860"/>
      <c r="AH63" s="860"/>
      <c r="AI63" s="860"/>
      <c r="AJ63" s="861"/>
      <c r="AK63" s="862"/>
      <c r="AL63" s="857"/>
      <c r="AM63" s="857"/>
      <c r="AN63" s="857"/>
      <c r="AO63" s="857"/>
      <c r="AP63" s="860">
        <v>4801</v>
      </c>
      <c r="AQ63" s="860"/>
      <c r="AR63" s="860"/>
      <c r="AS63" s="860"/>
      <c r="AT63" s="860"/>
      <c r="AU63" s="860">
        <v>2700</v>
      </c>
      <c r="AV63" s="860"/>
      <c r="AW63" s="860"/>
      <c r="AX63" s="860"/>
      <c r="AY63" s="860"/>
      <c r="AZ63" s="864"/>
      <c r="BA63" s="864"/>
      <c r="BB63" s="864"/>
      <c r="BC63" s="864"/>
      <c r="BD63" s="864"/>
      <c r="BE63" s="865"/>
      <c r="BF63" s="865"/>
      <c r="BG63" s="865"/>
      <c r="BH63" s="865"/>
      <c r="BI63" s="866"/>
      <c r="BJ63" s="867" t="s">
        <v>406</v>
      </c>
      <c r="BK63" s="868"/>
      <c r="BL63" s="868"/>
      <c r="BM63" s="868"/>
      <c r="BN63" s="869"/>
      <c r="BO63" s="241"/>
      <c r="BP63" s="241"/>
      <c r="BQ63" s="238">
        <v>57</v>
      </c>
      <c r="BR63" s="239"/>
      <c r="BS63" s="790"/>
      <c r="BT63" s="791"/>
      <c r="BU63" s="791"/>
      <c r="BV63" s="791"/>
      <c r="BW63" s="791"/>
      <c r="BX63" s="791"/>
      <c r="BY63" s="791"/>
      <c r="BZ63" s="791"/>
      <c r="CA63" s="791"/>
      <c r="CB63" s="791"/>
      <c r="CC63" s="791"/>
      <c r="CD63" s="791"/>
      <c r="CE63" s="791"/>
      <c r="CF63" s="791"/>
      <c r="CG63" s="792"/>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790"/>
      <c r="DW63" s="791"/>
      <c r="DX63" s="791"/>
      <c r="DY63" s="791"/>
      <c r="DZ63" s="804"/>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90"/>
      <c r="BT64" s="791"/>
      <c r="BU64" s="791"/>
      <c r="BV64" s="791"/>
      <c r="BW64" s="791"/>
      <c r="BX64" s="791"/>
      <c r="BY64" s="791"/>
      <c r="BZ64" s="791"/>
      <c r="CA64" s="791"/>
      <c r="CB64" s="791"/>
      <c r="CC64" s="791"/>
      <c r="CD64" s="791"/>
      <c r="CE64" s="791"/>
      <c r="CF64" s="791"/>
      <c r="CG64" s="792"/>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790"/>
      <c r="DW64" s="791"/>
      <c r="DX64" s="791"/>
      <c r="DY64" s="791"/>
      <c r="DZ64" s="804"/>
      <c r="EA64" s="222"/>
    </row>
    <row r="65" spans="1:131" s="223" customFormat="1" ht="26.25" customHeight="1" thickBot="1" x14ac:dyDescent="0.2">
      <c r="A65" s="228" t="s">
        <v>407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790"/>
      <c r="BT65" s="791"/>
      <c r="BU65" s="791"/>
      <c r="BV65" s="791"/>
      <c r="BW65" s="791"/>
      <c r="BX65" s="791"/>
      <c r="BY65" s="791"/>
      <c r="BZ65" s="791"/>
      <c r="CA65" s="791"/>
      <c r="CB65" s="791"/>
      <c r="CC65" s="791"/>
      <c r="CD65" s="791"/>
      <c r="CE65" s="791"/>
      <c r="CF65" s="791"/>
      <c r="CG65" s="792"/>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790"/>
      <c r="DW65" s="791"/>
      <c r="DX65" s="791"/>
      <c r="DY65" s="791"/>
      <c r="DZ65" s="804"/>
      <c r="EA65" s="222"/>
    </row>
    <row r="66" spans="1:131" s="223" customFormat="1" ht="26.25" customHeight="1" x14ac:dyDescent="0.15">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411</v>
      </c>
      <c r="AB66" s="740"/>
      <c r="AC66" s="740"/>
      <c r="AD66" s="740"/>
      <c r="AE66" s="741"/>
      <c r="AF66" s="870" t="s">
        <v>412</v>
      </c>
      <c r="AG66" s="831"/>
      <c r="AH66" s="831"/>
      <c r="AI66" s="831"/>
      <c r="AJ66" s="871"/>
      <c r="AK66" s="739" t="s">
        <v>388</v>
      </c>
      <c r="AL66" s="763"/>
      <c r="AM66" s="763"/>
      <c r="AN66" s="763"/>
      <c r="AO66" s="764"/>
      <c r="AP66" s="739" t="s">
        <v>413</v>
      </c>
      <c r="AQ66" s="740"/>
      <c r="AR66" s="740"/>
      <c r="AS66" s="740"/>
      <c r="AT66" s="741"/>
      <c r="AU66" s="739" t="s">
        <v>414</v>
      </c>
      <c r="AV66" s="740"/>
      <c r="AW66" s="740"/>
      <c r="AX66" s="740"/>
      <c r="AY66" s="741"/>
      <c r="AZ66" s="739" t="s">
        <v>368</v>
      </c>
      <c r="BA66" s="740"/>
      <c r="BB66" s="740"/>
      <c r="BC66" s="740"/>
      <c r="BD66" s="751"/>
      <c r="BE66" s="241"/>
      <c r="BF66" s="241"/>
      <c r="BG66" s="241"/>
      <c r="BH66" s="241"/>
      <c r="BI66" s="241"/>
      <c r="BJ66" s="241"/>
      <c r="BK66" s="241"/>
      <c r="BL66" s="241"/>
      <c r="BM66" s="241"/>
      <c r="BN66" s="241"/>
      <c r="BO66" s="241"/>
      <c r="BP66" s="241"/>
      <c r="BQ66" s="238">
        <v>60</v>
      </c>
      <c r="BR66" s="243"/>
      <c r="BS66" s="875"/>
      <c r="BT66" s="876"/>
      <c r="BU66" s="876"/>
      <c r="BV66" s="876"/>
      <c r="BW66" s="876"/>
      <c r="BX66" s="876"/>
      <c r="BY66" s="876"/>
      <c r="BZ66" s="876"/>
      <c r="CA66" s="876"/>
      <c r="CB66" s="876"/>
      <c r="CC66" s="876"/>
      <c r="CD66" s="876"/>
      <c r="CE66" s="876"/>
      <c r="CF66" s="876"/>
      <c r="CG66" s="881"/>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222"/>
    </row>
    <row r="67" spans="1:131" s="223"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2"/>
      <c r="AG67" s="834"/>
      <c r="AH67" s="834"/>
      <c r="AI67" s="834"/>
      <c r="AJ67" s="873"/>
      <c r="AK67" s="874"/>
      <c r="AL67" s="766"/>
      <c r="AM67" s="766"/>
      <c r="AN67" s="766"/>
      <c r="AO67" s="767"/>
      <c r="AP67" s="742"/>
      <c r="AQ67" s="743"/>
      <c r="AR67" s="743"/>
      <c r="AS67" s="743"/>
      <c r="AT67" s="744"/>
      <c r="AU67" s="742"/>
      <c r="AV67" s="743"/>
      <c r="AW67" s="743"/>
      <c r="AX67" s="743"/>
      <c r="AY67" s="744"/>
      <c r="AZ67" s="742"/>
      <c r="BA67" s="743"/>
      <c r="BB67" s="743"/>
      <c r="BC67" s="743"/>
      <c r="BD67" s="752"/>
      <c r="BE67" s="241"/>
      <c r="BF67" s="241"/>
      <c r="BG67" s="241"/>
      <c r="BH67" s="241"/>
      <c r="BI67" s="241"/>
      <c r="BJ67" s="241"/>
      <c r="BK67" s="241"/>
      <c r="BL67" s="241"/>
      <c r="BM67" s="241"/>
      <c r="BN67" s="241"/>
      <c r="BO67" s="241"/>
      <c r="BP67" s="241"/>
      <c r="BQ67" s="238">
        <v>61</v>
      </c>
      <c r="BR67" s="243"/>
      <c r="BS67" s="875"/>
      <c r="BT67" s="876"/>
      <c r="BU67" s="876"/>
      <c r="BV67" s="876"/>
      <c r="BW67" s="876"/>
      <c r="BX67" s="876"/>
      <c r="BY67" s="876"/>
      <c r="BZ67" s="876"/>
      <c r="CA67" s="876"/>
      <c r="CB67" s="876"/>
      <c r="CC67" s="876"/>
      <c r="CD67" s="876"/>
      <c r="CE67" s="876"/>
      <c r="CF67" s="876"/>
      <c r="CG67" s="881"/>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222"/>
    </row>
    <row r="68" spans="1:131" s="223" customFormat="1" ht="26.25" customHeight="1" thickTop="1" x14ac:dyDescent="0.15">
      <c r="A68" s="234">
        <v>1</v>
      </c>
      <c r="B68" s="885" t="s">
        <v>567</v>
      </c>
      <c r="C68" s="886"/>
      <c r="D68" s="886"/>
      <c r="E68" s="886"/>
      <c r="F68" s="886"/>
      <c r="G68" s="886"/>
      <c r="H68" s="886"/>
      <c r="I68" s="886"/>
      <c r="J68" s="886"/>
      <c r="K68" s="886"/>
      <c r="L68" s="886"/>
      <c r="M68" s="886"/>
      <c r="N68" s="886"/>
      <c r="O68" s="886"/>
      <c r="P68" s="887"/>
      <c r="Q68" s="888">
        <v>2535</v>
      </c>
      <c r="R68" s="882"/>
      <c r="S68" s="882"/>
      <c r="T68" s="882"/>
      <c r="U68" s="882"/>
      <c r="V68" s="882">
        <v>2387</v>
      </c>
      <c r="W68" s="882"/>
      <c r="X68" s="882"/>
      <c r="Y68" s="882"/>
      <c r="Z68" s="882"/>
      <c r="AA68" s="882">
        <v>148</v>
      </c>
      <c r="AB68" s="882"/>
      <c r="AC68" s="882"/>
      <c r="AD68" s="882"/>
      <c r="AE68" s="882"/>
      <c r="AF68" s="882">
        <v>148</v>
      </c>
      <c r="AG68" s="882"/>
      <c r="AH68" s="882"/>
      <c r="AI68" s="882"/>
      <c r="AJ68" s="882"/>
      <c r="AK68" s="882" t="s">
        <v>566</v>
      </c>
      <c r="AL68" s="882"/>
      <c r="AM68" s="882"/>
      <c r="AN68" s="882"/>
      <c r="AO68" s="882"/>
      <c r="AP68" s="882">
        <v>1845</v>
      </c>
      <c r="AQ68" s="882"/>
      <c r="AR68" s="882"/>
      <c r="AS68" s="882"/>
      <c r="AT68" s="882"/>
      <c r="AU68" s="882">
        <v>72</v>
      </c>
      <c r="AV68" s="882"/>
      <c r="AW68" s="882"/>
      <c r="AX68" s="882"/>
      <c r="AY68" s="882"/>
      <c r="AZ68" s="883"/>
      <c r="BA68" s="883"/>
      <c r="BB68" s="883"/>
      <c r="BC68" s="883"/>
      <c r="BD68" s="884"/>
      <c r="BE68" s="241"/>
      <c r="BF68" s="241"/>
      <c r="BG68" s="241"/>
      <c r="BH68" s="241"/>
      <c r="BI68" s="241"/>
      <c r="BJ68" s="241"/>
      <c r="BK68" s="241"/>
      <c r="BL68" s="241"/>
      <c r="BM68" s="241"/>
      <c r="BN68" s="241"/>
      <c r="BO68" s="241"/>
      <c r="BP68" s="241"/>
      <c r="BQ68" s="238">
        <v>62</v>
      </c>
      <c r="BR68" s="243"/>
      <c r="BS68" s="875"/>
      <c r="BT68" s="876"/>
      <c r="BU68" s="876"/>
      <c r="BV68" s="876"/>
      <c r="BW68" s="876"/>
      <c r="BX68" s="876"/>
      <c r="BY68" s="876"/>
      <c r="BZ68" s="876"/>
      <c r="CA68" s="876"/>
      <c r="CB68" s="876"/>
      <c r="CC68" s="876"/>
      <c r="CD68" s="876"/>
      <c r="CE68" s="876"/>
      <c r="CF68" s="876"/>
      <c r="CG68" s="881"/>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222"/>
    </row>
    <row r="69" spans="1:131" s="223" customFormat="1" ht="26.25" customHeight="1" x14ac:dyDescent="0.15">
      <c r="A69" s="237">
        <v>2</v>
      </c>
      <c r="B69" s="889" t="s">
        <v>568</v>
      </c>
      <c r="C69" s="890"/>
      <c r="D69" s="890"/>
      <c r="E69" s="890"/>
      <c r="F69" s="890"/>
      <c r="G69" s="890"/>
      <c r="H69" s="890"/>
      <c r="I69" s="890"/>
      <c r="J69" s="890"/>
      <c r="K69" s="890"/>
      <c r="L69" s="890"/>
      <c r="M69" s="890"/>
      <c r="N69" s="890"/>
      <c r="O69" s="890"/>
      <c r="P69" s="891"/>
      <c r="Q69" s="892">
        <v>421</v>
      </c>
      <c r="R69" s="849"/>
      <c r="S69" s="849"/>
      <c r="T69" s="849"/>
      <c r="U69" s="849"/>
      <c r="V69" s="849">
        <v>364</v>
      </c>
      <c r="W69" s="849"/>
      <c r="X69" s="849"/>
      <c r="Y69" s="849"/>
      <c r="Z69" s="849"/>
      <c r="AA69" s="849">
        <v>57</v>
      </c>
      <c r="AB69" s="849"/>
      <c r="AC69" s="849"/>
      <c r="AD69" s="849"/>
      <c r="AE69" s="849"/>
      <c r="AF69" s="849">
        <v>57</v>
      </c>
      <c r="AG69" s="849"/>
      <c r="AH69" s="849"/>
      <c r="AI69" s="849"/>
      <c r="AJ69" s="849"/>
      <c r="AK69" s="849">
        <v>83</v>
      </c>
      <c r="AL69" s="849"/>
      <c r="AM69" s="849"/>
      <c r="AN69" s="849"/>
      <c r="AO69" s="849"/>
      <c r="AP69" s="849" t="s">
        <v>566</v>
      </c>
      <c r="AQ69" s="849"/>
      <c r="AR69" s="849"/>
      <c r="AS69" s="849"/>
      <c r="AT69" s="849"/>
      <c r="AU69" s="849" t="s">
        <v>566</v>
      </c>
      <c r="AV69" s="849"/>
      <c r="AW69" s="849"/>
      <c r="AX69" s="849"/>
      <c r="AY69" s="849"/>
      <c r="AZ69" s="846"/>
      <c r="BA69" s="846"/>
      <c r="BB69" s="846"/>
      <c r="BC69" s="846"/>
      <c r="BD69" s="847"/>
      <c r="BE69" s="241"/>
      <c r="BF69" s="241"/>
      <c r="BG69" s="241"/>
      <c r="BH69" s="241"/>
      <c r="BI69" s="241"/>
      <c r="BJ69" s="241"/>
      <c r="BK69" s="241"/>
      <c r="BL69" s="241"/>
      <c r="BM69" s="241"/>
      <c r="BN69" s="241"/>
      <c r="BO69" s="241"/>
      <c r="BP69" s="241"/>
      <c r="BQ69" s="238">
        <v>63</v>
      </c>
      <c r="BR69" s="243"/>
      <c r="BS69" s="875"/>
      <c r="BT69" s="876"/>
      <c r="BU69" s="876"/>
      <c r="BV69" s="876"/>
      <c r="BW69" s="876"/>
      <c r="BX69" s="876"/>
      <c r="BY69" s="876"/>
      <c r="BZ69" s="876"/>
      <c r="CA69" s="876"/>
      <c r="CB69" s="876"/>
      <c r="CC69" s="876"/>
      <c r="CD69" s="876"/>
      <c r="CE69" s="876"/>
      <c r="CF69" s="876"/>
      <c r="CG69" s="881"/>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222"/>
    </row>
    <row r="70" spans="1:131" s="223" customFormat="1" ht="26.25" customHeight="1" x14ac:dyDescent="0.15">
      <c r="A70" s="237">
        <v>3</v>
      </c>
      <c r="B70" s="889" t="s">
        <v>569</v>
      </c>
      <c r="C70" s="890"/>
      <c r="D70" s="890"/>
      <c r="E70" s="890"/>
      <c r="F70" s="890"/>
      <c r="G70" s="890"/>
      <c r="H70" s="890"/>
      <c r="I70" s="890"/>
      <c r="J70" s="890"/>
      <c r="K70" s="890"/>
      <c r="L70" s="890"/>
      <c r="M70" s="890"/>
      <c r="N70" s="890"/>
      <c r="O70" s="890"/>
      <c r="P70" s="891"/>
      <c r="Q70" s="892">
        <v>6213</v>
      </c>
      <c r="R70" s="849"/>
      <c r="S70" s="849"/>
      <c r="T70" s="849"/>
      <c r="U70" s="849"/>
      <c r="V70" s="849">
        <v>5645</v>
      </c>
      <c r="W70" s="849"/>
      <c r="X70" s="849"/>
      <c r="Y70" s="849"/>
      <c r="Z70" s="849"/>
      <c r="AA70" s="849">
        <v>568</v>
      </c>
      <c r="AB70" s="849"/>
      <c r="AC70" s="849"/>
      <c r="AD70" s="849"/>
      <c r="AE70" s="849"/>
      <c r="AF70" s="849">
        <v>568</v>
      </c>
      <c r="AG70" s="849"/>
      <c r="AH70" s="849"/>
      <c r="AI70" s="849"/>
      <c r="AJ70" s="849"/>
      <c r="AK70" s="849" t="s">
        <v>566</v>
      </c>
      <c r="AL70" s="849"/>
      <c r="AM70" s="849"/>
      <c r="AN70" s="849"/>
      <c r="AO70" s="849"/>
      <c r="AP70" s="849" t="s">
        <v>566</v>
      </c>
      <c r="AQ70" s="849"/>
      <c r="AR70" s="849"/>
      <c r="AS70" s="849"/>
      <c r="AT70" s="849"/>
      <c r="AU70" s="849" t="s">
        <v>566</v>
      </c>
      <c r="AV70" s="849"/>
      <c r="AW70" s="849"/>
      <c r="AX70" s="849"/>
      <c r="AY70" s="849"/>
      <c r="AZ70" s="846"/>
      <c r="BA70" s="846"/>
      <c r="BB70" s="846"/>
      <c r="BC70" s="846"/>
      <c r="BD70" s="847"/>
      <c r="BE70" s="241"/>
      <c r="BF70" s="241"/>
      <c r="BG70" s="241"/>
      <c r="BH70" s="241"/>
      <c r="BI70" s="241"/>
      <c r="BJ70" s="241"/>
      <c r="BK70" s="241"/>
      <c r="BL70" s="241"/>
      <c r="BM70" s="241"/>
      <c r="BN70" s="241"/>
      <c r="BO70" s="241"/>
      <c r="BP70" s="241"/>
      <c r="BQ70" s="238">
        <v>64</v>
      </c>
      <c r="BR70" s="243"/>
      <c r="BS70" s="875"/>
      <c r="BT70" s="876"/>
      <c r="BU70" s="876"/>
      <c r="BV70" s="876"/>
      <c r="BW70" s="876"/>
      <c r="BX70" s="876"/>
      <c r="BY70" s="876"/>
      <c r="BZ70" s="876"/>
      <c r="CA70" s="876"/>
      <c r="CB70" s="876"/>
      <c r="CC70" s="876"/>
      <c r="CD70" s="876"/>
      <c r="CE70" s="876"/>
      <c r="CF70" s="876"/>
      <c r="CG70" s="881"/>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222"/>
    </row>
    <row r="71" spans="1:131" s="223" customFormat="1" ht="26.25" customHeight="1" x14ac:dyDescent="0.15">
      <c r="A71" s="237">
        <v>4</v>
      </c>
      <c r="B71" s="889" t="s">
        <v>570</v>
      </c>
      <c r="C71" s="890"/>
      <c r="D71" s="890"/>
      <c r="E71" s="890"/>
      <c r="F71" s="890"/>
      <c r="G71" s="890"/>
      <c r="H71" s="890"/>
      <c r="I71" s="890"/>
      <c r="J71" s="890"/>
      <c r="K71" s="890"/>
      <c r="L71" s="890"/>
      <c r="M71" s="890"/>
      <c r="N71" s="890"/>
      <c r="O71" s="890"/>
      <c r="P71" s="891"/>
      <c r="Q71" s="892">
        <v>1692</v>
      </c>
      <c r="R71" s="849"/>
      <c r="S71" s="849"/>
      <c r="T71" s="849"/>
      <c r="U71" s="849"/>
      <c r="V71" s="849">
        <v>1657</v>
      </c>
      <c r="W71" s="849"/>
      <c r="X71" s="849"/>
      <c r="Y71" s="849"/>
      <c r="Z71" s="849"/>
      <c r="AA71" s="849">
        <v>35</v>
      </c>
      <c r="AB71" s="849"/>
      <c r="AC71" s="849"/>
      <c r="AD71" s="849"/>
      <c r="AE71" s="849"/>
      <c r="AF71" s="849">
        <v>35</v>
      </c>
      <c r="AG71" s="849"/>
      <c r="AH71" s="849"/>
      <c r="AI71" s="849"/>
      <c r="AJ71" s="849"/>
      <c r="AK71" s="849" t="s">
        <v>566</v>
      </c>
      <c r="AL71" s="849"/>
      <c r="AM71" s="849"/>
      <c r="AN71" s="849"/>
      <c r="AO71" s="849"/>
      <c r="AP71" s="849" t="s">
        <v>566</v>
      </c>
      <c r="AQ71" s="849"/>
      <c r="AR71" s="849"/>
      <c r="AS71" s="849"/>
      <c r="AT71" s="849"/>
      <c r="AU71" s="849" t="s">
        <v>566</v>
      </c>
      <c r="AV71" s="849"/>
      <c r="AW71" s="849"/>
      <c r="AX71" s="849"/>
      <c r="AY71" s="849"/>
      <c r="AZ71" s="846"/>
      <c r="BA71" s="846"/>
      <c r="BB71" s="846"/>
      <c r="BC71" s="846"/>
      <c r="BD71" s="847"/>
      <c r="BE71" s="241"/>
      <c r="BF71" s="241"/>
      <c r="BG71" s="241"/>
      <c r="BH71" s="241"/>
      <c r="BI71" s="241"/>
      <c r="BJ71" s="241"/>
      <c r="BK71" s="241"/>
      <c r="BL71" s="241"/>
      <c r="BM71" s="241"/>
      <c r="BN71" s="241"/>
      <c r="BO71" s="241"/>
      <c r="BP71" s="241"/>
      <c r="BQ71" s="238">
        <v>65</v>
      </c>
      <c r="BR71" s="243"/>
      <c r="BS71" s="875"/>
      <c r="BT71" s="876"/>
      <c r="BU71" s="876"/>
      <c r="BV71" s="876"/>
      <c r="BW71" s="876"/>
      <c r="BX71" s="876"/>
      <c r="BY71" s="876"/>
      <c r="BZ71" s="876"/>
      <c r="CA71" s="876"/>
      <c r="CB71" s="876"/>
      <c r="CC71" s="876"/>
      <c r="CD71" s="876"/>
      <c r="CE71" s="876"/>
      <c r="CF71" s="876"/>
      <c r="CG71" s="881"/>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222"/>
    </row>
    <row r="72" spans="1:131" s="223" customFormat="1" ht="26.25" customHeight="1" x14ac:dyDescent="0.15">
      <c r="A72" s="237">
        <v>5</v>
      </c>
      <c r="B72" s="889" t="s">
        <v>571</v>
      </c>
      <c r="C72" s="890"/>
      <c r="D72" s="890"/>
      <c r="E72" s="890"/>
      <c r="F72" s="890"/>
      <c r="G72" s="890"/>
      <c r="H72" s="890"/>
      <c r="I72" s="890"/>
      <c r="J72" s="890"/>
      <c r="K72" s="890"/>
      <c r="L72" s="890"/>
      <c r="M72" s="890"/>
      <c r="N72" s="890"/>
      <c r="O72" s="890"/>
      <c r="P72" s="891"/>
      <c r="Q72" s="892">
        <v>7</v>
      </c>
      <c r="R72" s="849"/>
      <c r="S72" s="849"/>
      <c r="T72" s="849"/>
      <c r="U72" s="849"/>
      <c r="V72" s="849">
        <v>6</v>
      </c>
      <c r="W72" s="849"/>
      <c r="X72" s="849"/>
      <c r="Y72" s="849"/>
      <c r="Z72" s="849"/>
      <c r="AA72" s="849">
        <v>1</v>
      </c>
      <c r="AB72" s="849"/>
      <c r="AC72" s="849"/>
      <c r="AD72" s="849"/>
      <c r="AE72" s="849"/>
      <c r="AF72" s="849">
        <v>1</v>
      </c>
      <c r="AG72" s="849"/>
      <c r="AH72" s="849"/>
      <c r="AI72" s="849"/>
      <c r="AJ72" s="849"/>
      <c r="AK72" s="849" t="s">
        <v>566</v>
      </c>
      <c r="AL72" s="849"/>
      <c r="AM72" s="849"/>
      <c r="AN72" s="849"/>
      <c r="AO72" s="849"/>
      <c r="AP72" s="849" t="s">
        <v>566</v>
      </c>
      <c r="AQ72" s="849"/>
      <c r="AR72" s="849"/>
      <c r="AS72" s="849"/>
      <c r="AT72" s="849"/>
      <c r="AU72" s="849" t="s">
        <v>566</v>
      </c>
      <c r="AV72" s="849"/>
      <c r="AW72" s="849"/>
      <c r="AX72" s="849"/>
      <c r="AY72" s="849"/>
      <c r="AZ72" s="846"/>
      <c r="BA72" s="846"/>
      <c r="BB72" s="846"/>
      <c r="BC72" s="846"/>
      <c r="BD72" s="847"/>
      <c r="BE72" s="241"/>
      <c r="BF72" s="241"/>
      <c r="BG72" s="241"/>
      <c r="BH72" s="241"/>
      <c r="BI72" s="241"/>
      <c r="BJ72" s="241"/>
      <c r="BK72" s="241"/>
      <c r="BL72" s="241"/>
      <c r="BM72" s="241"/>
      <c r="BN72" s="241"/>
      <c r="BO72" s="241"/>
      <c r="BP72" s="241"/>
      <c r="BQ72" s="238">
        <v>66</v>
      </c>
      <c r="BR72" s="243"/>
      <c r="BS72" s="875"/>
      <c r="BT72" s="876"/>
      <c r="BU72" s="876"/>
      <c r="BV72" s="876"/>
      <c r="BW72" s="876"/>
      <c r="BX72" s="876"/>
      <c r="BY72" s="876"/>
      <c r="BZ72" s="876"/>
      <c r="CA72" s="876"/>
      <c r="CB72" s="876"/>
      <c r="CC72" s="876"/>
      <c r="CD72" s="876"/>
      <c r="CE72" s="876"/>
      <c r="CF72" s="876"/>
      <c r="CG72" s="881"/>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222"/>
    </row>
    <row r="73" spans="1:131" s="223" customFormat="1" ht="26.25" customHeight="1" x14ac:dyDescent="0.15">
      <c r="A73" s="237">
        <v>6</v>
      </c>
      <c r="B73" s="889" t="s">
        <v>572</v>
      </c>
      <c r="C73" s="890"/>
      <c r="D73" s="890"/>
      <c r="E73" s="890"/>
      <c r="F73" s="890"/>
      <c r="G73" s="890"/>
      <c r="H73" s="890"/>
      <c r="I73" s="890"/>
      <c r="J73" s="890"/>
      <c r="K73" s="890"/>
      <c r="L73" s="890"/>
      <c r="M73" s="890"/>
      <c r="N73" s="890"/>
      <c r="O73" s="890"/>
      <c r="P73" s="891"/>
      <c r="Q73" s="892">
        <v>42</v>
      </c>
      <c r="R73" s="849"/>
      <c r="S73" s="849"/>
      <c r="T73" s="849"/>
      <c r="U73" s="849"/>
      <c r="V73" s="849">
        <v>38</v>
      </c>
      <c r="W73" s="849"/>
      <c r="X73" s="849"/>
      <c r="Y73" s="849"/>
      <c r="Z73" s="849"/>
      <c r="AA73" s="849">
        <v>4</v>
      </c>
      <c r="AB73" s="849"/>
      <c r="AC73" s="849"/>
      <c r="AD73" s="849"/>
      <c r="AE73" s="849"/>
      <c r="AF73" s="849">
        <v>4</v>
      </c>
      <c r="AG73" s="849"/>
      <c r="AH73" s="849"/>
      <c r="AI73" s="849"/>
      <c r="AJ73" s="849"/>
      <c r="AK73" s="849">
        <v>27</v>
      </c>
      <c r="AL73" s="849"/>
      <c r="AM73" s="849"/>
      <c r="AN73" s="849"/>
      <c r="AO73" s="849"/>
      <c r="AP73" s="849" t="s">
        <v>566</v>
      </c>
      <c r="AQ73" s="849"/>
      <c r="AR73" s="849"/>
      <c r="AS73" s="849"/>
      <c r="AT73" s="849"/>
      <c r="AU73" s="849" t="s">
        <v>566</v>
      </c>
      <c r="AV73" s="849"/>
      <c r="AW73" s="849"/>
      <c r="AX73" s="849"/>
      <c r="AY73" s="849"/>
      <c r="AZ73" s="846"/>
      <c r="BA73" s="846"/>
      <c r="BB73" s="846"/>
      <c r="BC73" s="846"/>
      <c r="BD73" s="847"/>
      <c r="BE73" s="241"/>
      <c r="BF73" s="241"/>
      <c r="BG73" s="241"/>
      <c r="BH73" s="241"/>
      <c r="BI73" s="241"/>
      <c r="BJ73" s="241"/>
      <c r="BK73" s="241"/>
      <c r="BL73" s="241"/>
      <c r="BM73" s="241"/>
      <c r="BN73" s="241"/>
      <c r="BO73" s="241"/>
      <c r="BP73" s="241"/>
      <c r="BQ73" s="238">
        <v>67</v>
      </c>
      <c r="BR73" s="243"/>
      <c r="BS73" s="875"/>
      <c r="BT73" s="876"/>
      <c r="BU73" s="876"/>
      <c r="BV73" s="876"/>
      <c r="BW73" s="876"/>
      <c r="BX73" s="876"/>
      <c r="BY73" s="876"/>
      <c r="BZ73" s="876"/>
      <c r="CA73" s="876"/>
      <c r="CB73" s="876"/>
      <c r="CC73" s="876"/>
      <c r="CD73" s="876"/>
      <c r="CE73" s="876"/>
      <c r="CF73" s="876"/>
      <c r="CG73" s="881"/>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222"/>
    </row>
    <row r="74" spans="1:131" s="223" customFormat="1" ht="26.25" customHeight="1" x14ac:dyDescent="0.15">
      <c r="A74" s="237">
        <v>7</v>
      </c>
      <c r="B74" s="889" t="s">
        <v>573</v>
      </c>
      <c r="C74" s="890"/>
      <c r="D74" s="890"/>
      <c r="E74" s="890"/>
      <c r="F74" s="890"/>
      <c r="G74" s="890"/>
      <c r="H74" s="890"/>
      <c r="I74" s="890"/>
      <c r="J74" s="890"/>
      <c r="K74" s="890"/>
      <c r="L74" s="890"/>
      <c r="M74" s="890"/>
      <c r="N74" s="890"/>
      <c r="O74" s="890"/>
      <c r="P74" s="891"/>
      <c r="Q74" s="892">
        <v>1149</v>
      </c>
      <c r="R74" s="849"/>
      <c r="S74" s="849"/>
      <c r="T74" s="849"/>
      <c r="U74" s="849"/>
      <c r="V74" s="849">
        <v>1114</v>
      </c>
      <c r="W74" s="849"/>
      <c r="X74" s="849"/>
      <c r="Y74" s="849"/>
      <c r="Z74" s="849"/>
      <c r="AA74" s="849">
        <v>34</v>
      </c>
      <c r="AB74" s="849"/>
      <c r="AC74" s="849"/>
      <c r="AD74" s="849"/>
      <c r="AE74" s="849"/>
      <c r="AF74" s="849">
        <v>34</v>
      </c>
      <c r="AG74" s="849"/>
      <c r="AH74" s="849"/>
      <c r="AI74" s="849"/>
      <c r="AJ74" s="849"/>
      <c r="AK74" s="849">
        <v>578</v>
      </c>
      <c r="AL74" s="849"/>
      <c r="AM74" s="849"/>
      <c r="AN74" s="849"/>
      <c r="AO74" s="849"/>
      <c r="AP74" s="849" t="s">
        <v>566</v>
      </c>
      <c r="AQ74" s="849"/>
      <c r="AR74" s="849"/>
      <c r="AS74" s="849"/>
      <c r="AT74" s="849"/>
      <c r="AU74" s="849" t="s">
        <v>566</v>
      </c>
      <c r="AV74" s="849"/>
      <c r="AW74" s="849"/>
      <c r="AX74" s="849"/>
      <c r="AY74" s="849"/>
      <c r="AZ74" s="846"/>
      <c r="BA74" s="846"/>
      <c r="BB74" s="846"/>
      <c r="BC74" s="846"/>
      <c r="BD74" s="847"/>
      <c r="BE74" s="241"/>
      <c r="BF74" s="241"/>
      <c r="BG74" s="241"/>
      <c r="BH74" s="241"/>
      <c r="BI74" s="241"/>
      <c r="BJ74" s="241"/>
      <c r="BK74" s="241"/>
      <c r="BL74" s="241"/>
      <c r="BM74" s="241"/>
      <c r="BN74" s="241"/>
      <c r="BO74" s="241"/>
      <c r="BP74" s="241"/>
      <c r="BQ74" s="238">
        <v>68</v>
      </c>
      <c r="BR74" s="243"/>
      <c r="BS74" s="875"/>
      <c r="BT74" s="876"/>
      <c r="BU74" s="876"/>
      <c r="BV74" s="876"/>
      <c r="BW74" s="876"/>
      <c r="BX74" s="876"/>
      <c r="BY74" s="876"/>
      <c r="BZ74" s="876"/>
      <c r="CA74" s="876"/>
      <c r="CB74" s="876"/>
      <c r="CC74" s="876"/>
      <c r="CD74" s="876"/>
      <c r="CE74" s="876"/>
      <c r="CF74" s="876"/>
      <c r="CG74" s="881"/>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222"/>
    </row>
    <row r="75" spans="1:131" s="223" customFormat="1" ht="26.25" customHeight="1" x14ac:dyDescent="0.15">
      <c r="A75" s="237">
        <v>8</v>
      </c>
      <c r="B75" s="889" t="s">
        <v>574</v>
      </c>
      <c r="C75" s="890"/>
      <c r="D75" s="890"/>
      <c r="E75" s="890"/>
      <c r="F75" s="890"/>
      <c r="G75" s="890"/>
      <c r="H75" s="890"/>
      <c r="I75" s="890"/>
      <c r="J75" s="890"/>
      <c r="K75" s="890"/>
      <c r="L75" s="890"/>
      <c r="M75" s="890"/>
      <c r="N75" s="890"/>
      <c r="O75" s="890"/>
      <c r="P75" s="891"/>
      <c r="Q75" s="893">
        <v>1148</v>
      </c>
      <c r="R75" s="894"/>
      <c r="S75" s="894"/>
      <c r="T75" s="894"/>
      <c r="U75" s="848"/>
      <c r="V75" s="895">
        <v>1024</v>
      </c>
      <c r="W75" s="894"/>
      <c r="X75" s="894"/>
      <c r="Y75" s="894"/>
      <c r="Z75" s="848"/>
      <c r="AA75" s="895">
        <v>124</v>
      </c>
      <c r="AB75" s="894"/>
      <c r="AC75" s="894"/>
      <c r="AD75" s="894"/>
      <c r="AE75" s="848"/>
      <c r="AF75" s="895">
        <v>124</v>
      </c>
      <c r="AG75" s="894"/>
      <c r="AH75" s="894"/>
      <c r="AI75" s="894"/>
      <c r="AJ75" s="848"/>
      <c r="AK75" s="895" t="s">
        <v>566</v>
      </c>
      <c r="AL75" s="894"/>
      <c r="AM75" s="894"/>
      <c r="AN75" s="894"/>
      <c r="AO75" s="848"/>
      <c r="AP75" s="895" t="s">
        <v>566</v>
      </c>
      <c r="AQ75" s="894"/>
      <c r="AR75" s="894"/>
      <c r="AS75" s="894"/>
      <c r="AT75" s="848"/>
      <c r="AU75" s="849" t="s">
        <v>566</v>
      </c>
      <c r="AV75" s="849"/>
      <c r="AW75" s="849"/>
      <c r="AX75" s="849"/>
      <c r="AY75" s="849"/>
      <c r="AZ75" s="846"/>
      <c r="BA75" s="846"/>
      <c r="BB75" s="846"/>
      <c r="BC75" s="846"/>
      <c r="BD75" s="847"/>
      <c r="BE75" s="241"/>
      <c r="BF75" s="241"/>
      <c r="BG75" s="241"/>
      <c r="BH75" s="241"/>
      <c r="BI75" s="241"/>
      <c r="BJ75" s="241"/>
      <c r="BK75" s="241"/>
      <c r="BL75" s="241"/>
      <c r="BM75" s="241"/>
      <c r="BN75" s="241"/>
      <c r="BO75" s="241"/>
      <c r="BP75" s="241"/>
      <c r="BQ75" s="238">
        <v>69</v>
      </c>
      <c r="BR75" s="243"/>
      <c r="BS75" s="875"/>
      <c r="BT75" s="876"/>
      <c r="BU75" s="876"/>
      <c r="BV75" s="876"/>
      <c r="BW75" s="876"/>
      <c r="BX75" s="876"/>
      <c r="BY75" s="876"/>
      <c r="BZ75" s="876"/>
      <c r="CA75" s="876"/>
      <c r="CB75" s="876"/>
      <c r="CC75" s="876"/>
      <c r="CD75" s="876"/>
      <c r="CE75" s="876"/>
      <c r="CF75" s="876"/>
      <c r="CG75" s="881"/>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222"/>
    </row>
    <row r="76" spans="1:131" s="223" customFormat="1" ht="26.25" customHeight="1" x14ac:dyDescent="0.15">
      <c r="A76" s="237">
        <v>9</v>
      </c>
      <c r="B76" s="889" t="s">
        <v>575</v>
      </c>
      <c r="C76" s="890"/>
      <c r="D76" s="890"/>
      <c r="E76" s="890"/>
      <c r="F76" s="890"/>
      <c r="G76" s="890"/>
      <c r="H76" s="890"/>
      <c r="I76" s="890"/>
      <c r="J76" s="890"/>
      <c r="K76" s="890"/>
      <c r="L76" s="890"/>
      <c r="M76" s="890"/>
      <c r="N76" s="890"/>
      <c r="O76" s="890"/>
      <c r="P76" s="891"/>
      <c r="Q76" s="893">
        <v>269648</v>
      </c>
      <c r="R76" s="894"/>
      <c r="S76" s="894"/>
      <c r="T76" s="894"/>
      <c r="U76" s="848"/>
      <c r="V76" s="895">
        <v>264684</v>
      </c>
      <c r="W76" s="894"/>
      <c r="X76" s="894"/>
      <c r="Y76" s="894"/>
      <c r="Z76" s="848"/>
      <c r="AA76" s="895">
        <v>4964</v>
      </c>
      <c r="AB76" s="894"/>
      <c r="AC76" s="894"/>
      <c r="AD76" s="894"/>
      <c r="AE76" s="848"/>
      <c r="AF76" s="895">
        <v>4964</v>
      </c>
      <c r="AG76" s="894"/>
      <c r="AH76" s="894"/>
      <c r="AI76" s="894"/>
      <c r="AJ76" s="848"/>
      <c r="AK76" s="895">
        <v>2316</v>
      </c>
      <c r="AL76" s="894"/>
      <c r="AM76" s="894"/>
      <c r="AN76" s="894"/>
      <c r="AO76" s="848"/>
      <c r="AP76" s="895" t="s">
        <v>566</v>
      </c>
      <c r="AQ76" s="894"/>
      <c r="AR76" s="894"/>
      <c r="AS76" s="894"/>
      <c r="AT76" s="848"/>
      <c r="AU76" s="849" t="s">
        <v>566</v>
      </c>
      <c r="AV76" s="849"/>
      <c r="AW76" s="849"/>
      <c r="AX76" s="849"/>
      <c r="AY76" s="849"/>
      <c r="AZ76" s="846"/>
      <c r="BA76" s="846"/>
      <c r="BB76" s="846"/>
      <c r="BC76" s="846"/>
      <c r="BD76" s="847"/>
      <c r="BE76" s="241"/>
      <c r="BF76" s="241"/>
      <c r="BG76" s="241"/>
      <c r="BH76" s="241"/>
      <c r="BI76" s="241"/>
      <c r="BJ76" s="241"/>
      <c r="BK76" s="241"/>
      <c r="BL76" s="241"/>
      <c r="BM76" s="241"/>
      <c r="BN76" s="241"/>
      <c r="BO76" s="241"/>
      <c r="BP76" s="241"/>
      <c r="BQ76" s="238">
        <v>70</v>
      </c>
      <c r="BR76" s="243"/>
      <c r="BS76" s="875"/>
      <c r="BT76" s="876"/>
      <c r="BU76" s="876"/>
      <c r="BV76" s="876"/>
      <c r="BW76" s="876"/>
      <c r="BX76" s="876"/>
      <c r="BY76" s="876"/>
      <c r="BZ76" s="876"/>
      <c r="CA76" s="876"/>
      <c r="CB76" s="876"/>
      <c r="CC76" s="876"/>
      <c r="CD76" s="876"/>
      <c r="CE76" s="876"/>
      <c r="CF76" s="876"/>
      <c r="CG76" s="881"/>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222"/>
    </row>
    <row r="77" spans="1:131" s="223" customFormat="1" ht="26.25" customHeight="1" x14ac:dyDescent="0.15">
      <c r="A77" s="237">
        <v>10</v>
      </c>
      <c r="B77" s="889"/>
      <c r="C77" s="890"/>
      <c r="D77" s="890"/>
      <c r="E77" s="890"/>
      <c r="F77" s="890"/>
      <c r="G77" s="890"/>
      <c r="H77" s="890"/>
      <c r="I77" s="890"/>
      <c r="J77" s="890"/>
      <c r="K77" s="890"/>
      <c r="L77" s="890"/>
      <c r="M77" s="890"/>
      <c r="N77" s="890"/>
      <c r="O77" s="890"/>
      <c r="P77" s="891"/>
      <c r="Q77" s="893"/>
      <c r="R77" s="894"/>
      <c r="S77" s="894"/>
      <c r="T77" s="894"/>
      <c r="U77" s="848"/>
      <c r="V77" s="895"/>
      <c r="W77" s="894"/>
      <c r="X77" s="894"/>
      <c r="Y77" s="894"/>
      <c r="Z77" s="848"/>
      <c r="AA77" s="895"/>
      <c r="AB77" s="894"/>
      <c r="AC77" s="894"/>
      <c r="AD77" s="894"/>
      <c r="AE77" s="848"/>
      <c r="AF77" s="895"/>
      <c r="AG77" s="894"/>
      <c r="AH77" s="894"/>
      <c r="AI77" s="894"/>
      <c r="AJ77" s="848"/>
      <c r="AK77" s="895"/>
      <c r="AL77" s="894"/>
      <c r="AM77" s="894"/>
      <c r="AN77" s="894"/>
      <c r="AO77" s="848"/>
      <c r="AP77" s="895"/>
      <c r="AQ77" s="894"/>
      <c r="AR77" s="894"/>
      <c r="AS77" s="894"/>
      <c r="AT77" s="848"/>
      <c r="AU77" s="895"/>
      <c r="AV77" s="894"/>
      <c r="AW77" s="894"/>
      <c r="AX77" s="894"/>
      <c r="AY77" s="848"/>
      <c r="AZ77" s="846"/>
      <c r="BA77" s="846"/>
      <c r="BB77" s="846"/>
      <c r="BC77" s="846"/>
      <c r="BD77" s="847"/>
      <c r="BE77" s="241"/>
      <c r="BF77" s="241"/>
      <c r="BG77" s="241"/>
      <c r="BH77" s="241"/>
      <c r="BI77" s="241"/>
      <c r="BJ77" s="241"/>
      <c r="BK77" s="241"/>
      <c r="BL77" s="241"/>
      <c r="BM77" s="241"/>
      <c r="BN77" s="241"/>
      <c r="BO77" s="241"/>
      <c r="BP77" s="241"/>
      <c r="BQ77" s="238">
        <v>71</v>
      </c>
      <c r="BR77" s="243"/>
      <c r="BS77" s="875"/>
      <c r="BT77" s="876"/>
      <c r="BU77" s="876"/>
      <c r="BV77" s="876"/>
      <c r="BW77" s="876"/>
      <c r="BX77" s="876"/>
      <c r="BY77" s="876"/>
      <c r="BZ77" s="876"/>
      <c r="CA77" s="876"/>
      <c r="CB77" s="876"/>
      <c r="CC77" s="876"/>
      <c r="CD77" s="876"/>
      <c r="CE77" s="876"/>
      <c r="CF77" s="876"/>
      <c r="CG77" s="881"/>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222"/>
    </row>
    <row r="78" spans="1:131" s="223" customFormat="1" ht="26.25" customHeight="1" x14ac:dyDescent="0.15">
      <c r="A78" s="237">
        <v>11</v>
      </c>
      <c r="B78" s="889"/>
      <c r="C78" s="890"/>
      <c r="D78" s="890"/>
      <c r="E78" s="890"/>
      <c r="F78" s="890"/>
      <c r="G78" s="890"/>
      <c r="H78" s="890"/>
      <c r="I78" s="890"/>
      <c r="J78" s="890"/>
      <c r="K78" s="890"/>
      <c r="L78" s="890"/>
      <c r="M78" s="890"/>
      <c r="N78" s="890"/>
      <c r="O78" s="890"/>
      <c r="P78" s="891"/>
      <c r="Q78" s="892"/>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46"/>
      <c r="BA78" s="846"/>
      <c r="BB78" s="846"/>
      <c r="BC78" s="846"/>
      <c r="BD78" s="847"/>
      <c r="BE78" s="241"/>
      <c r="BF78" s="241"/>
      <c r="BG78" s="241"/>
      <c r="BH78" s="241"/>
      <c r="BI78" s="241"/>
      <c r="BJ78" s="244"/>
      <c r="BK78" s="244"/>
      <c r="BL78" s="244"/>
      <c r="BM78" s="244"/>
      <c r="BN78" s="244"/>
      <c r="BO78" s="241"/>
      <c r="BP78" s="241"/>
      <c r="BQ78" s="238">
        <v>72</v>
      </c>
      <c r="BR78" s="243"/>
      <c r="BS78" s="875"/>
      <c r="BT78" s="876"/>
      <c r="BU78" s="876"/>
      <c r="BV78" s="876"/>
      <c r="BW78" s="876"/>
      <c r="BX78" s="876"/>
      <c r="BY78" s="876"/>
      <c r="BZ78" s="876"/>
      <c r="CA78" s="876"/>
      <c r="CB78" s="876"/>
      <c r="CC78" s="876"/>
      <c r="CD78" s="876"/>
      <c r="CE78" s="876"/>
      <c r="CF78" s="876"/>
      <c r="CG78" s="881"/>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222"/>
    </row>
    <row r="79" spans="1:131" s="223" customFormat="1" ht="26.25" customHeight="1" x14ac:dyDescent="0.15">
      <c r="A79" s="237">
        <v>12</v>
      </c>
      <c r="B79" s="889"/>
      <c r="C79" s="890"/>
      <c r="D79" s="890"/>
      <c r="E79" s="890"/>
      <c r="F79" s="890"/>
      <c r="G79" s="890"/>
      <c r="H79" s="890"/>
      <c r="I79" s="890"/>
      <c r="J79" s="890"/>
      <c r="K79" s="890"/>
      <c r="L79" s="890"/>
      <c r="M79" s="890"/>
      <c r="N79" s="890"/>
      <c r="O79" s="890"/>
      <c r="P79" s="891"/>
      <c r="Q79" s="892"/>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46"/>
      <c r="BA79" s="846"/>
      <c r="BB79" s="846"/>
      <c r="BC79" s="846"/>
      <c r="BD79" s="847"/>
      <c r="BE79" s="241"/>
      <c r="BF79" s="241"/>
      <c r="BG79" s="241"/>
      <c r="BH79" s="241"/>
      <c r="BI79" s="241"/>
      <c r="BJ79" s="244"/>
      <c r="BK79" s="244"/>
      <c r="BL79" s="244"/>
      <c r="BM79" s="244"/>
      <c r="BN79" s="244"/>
      <c r="BO79" s="241"/>
      <c r="BP79" s="241"/>
      <c r="BQ79" s="238">
        <v>73</v>
      </c>
      <c r="BR79" s="243"/>
      <c r="BS79" s="875"/>
      <c r="BT79" s="876"/>
      <c r="BU79" s="876"/>
      <c r="BV79" s="876"/>
      <c r="BW79" s="876"/>
      <c r="BX79" s="876"/>
      <c r="BY79" s="876"/>
      <c r="BZ79" s="876"/>
      <c r="CA79" s="876"/>
      <c r="CB79" s="876"/>
      <c r="CC79" s="876"/>
      <c r="CD79" s="876"/>
      <c r="CE79" s="876"/>
      <c r="CF79" s="876"/>
      <c r="CG79" s="881"/>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222"/>
    </row>
    <row r="80" spans="1:131" s="223" customFormat="1" ht="26.25" customHeight="1" x14ac:dyDescent="0.15">
      <c r="A80" s="237">
        <v>13</v>
      </c>
      <c r="B80" s="889"/>
      <c r="C80" s="890"/>
      <c r="D80" s="890"/>
      <c r="E80" s="890"/>
      <c r="F80" s="890"/>
      <c r="G80" s="890"/>
      <c r="H80" s="890"/>
      <c r="I80" s="890"/>
      <c r="J80" s="890"/>
      <c r="K80" s="890"/>
      <c r="L80" s="890"/>
      <c r="M80" s="890"/>
      <c r="N80" s="890"/>
      <c r="O80" s="890"/>
      <c r="P80" s="891"/>
      <c r="Q80" s="892"/>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46"/>
      <c r="BA80" s="846"/>
      <c r="BB80" s="846"/>
      <c r="BC80" s="846"/>
      <c r="BD80" s="847"/>
      <c r="BE80" s="241"/>
      <c r="BF80" s="241"/>
      <c r="BG80" s="241"/>
      <c r="BH80" s="241"/>
      <c r="BI80" s="241"/>
      <c r="BJ80" s="241"/>
      <c r="BK80" s="241"/>
      <c r="BL80" s="241"/>
      <c r="BM80" s="241"/>
      <c r="BN80" s="241"/>
      <c r="BO80" s="241"/>
      <c r="BP80" s="241"/>
      <c r="BQ80" s="238">
        <v>74</v>
      </c>
      <c r="BR80" s="243"/>
      <c r="BS80" s="875"/>
      <c r="BT80" s="876"/>
      <c r="BU80" s="876"/>
      <c r="BV80" s="876"/>
      <c r="BW80" s="876"/>
      <c r="BX80" s="876"/>
      <c r="BY80" s="876"/>
      <c r="BZ80" s="876"/>
      <c r="CA80" s="876"/>
      <c r="CB80" s="876"/>
      <c r="CC80" s="876"/>
      <c r="CD80" s="876"/>
      <c r="CE80" s="876"/>
      <c r="CF80" s="876"/>
      <c r="CG80" s="881"/>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222"/>
    </row>
    <row r="81" spans="1:131" s="223" customFormat="1" ht="26.25" customHeight="1" x14ac:dyDescent="0.15">
      <c r="A81" s="237">
        <v>14</v>
      </c>
      <c r="B81" s="889"/>
      <c r="C81" s="890"/>
      <c r="D81" s="890"/>
      <c r="E81" s="890"/>
      <c r="F81" s="890"/>
      <c r="G81" s="890"/>
      <c r="H81" s="890"/>
      <c r="I81" s="890"/>
      <c r="J81" s="890"/>
      <c r="K81" s="890"/>
      <c r="L81" s="890"/>
      <c r="M81" s="890"/>
      <c r="N81" s="890"/>
      <c r="O81" s="890"/>
      <c r="P81" s="891"/>
      <c r="Q81" s="892"/>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46"/>
      <c r="BA81" s="846"/>
      <c r="BB81" s="846"/>
      <c r="BC81" s="846"/>
      <c r="BD81" s="847"/>
      <c r="BE81" s="241"/>
      <c r="BF81" s="241"/>
      <c r="BG81" s="241"/>
      <c r="BH81" s="241"/>
      <c r="BI81" s="241"/>
      <c r="BJ81" s="241"/>
      <c r="BK81" s="241"/>
      <c r="BL81" s="241"/>
      <c r="BM81" s="241"/>
      <c r="BN81" s="241"/>
      <c r="BO81" s="241"/>
      <c r="BP81" s="241"/>
      <c r="BQ81" s="238">
        <v>75</v>
      </c>
      <c r="BR81" s="243"/>
      <c r="BS81" s="875"/>
      <c r="BT81" s="876"/>
      <c r="BU81" s="876"/>
      <c r="BV81" s="876"/>
      <c r="BW81" s="876"/>
      <c r="BX81" s="876"/>
      <c r="BY81" s="876"/>
      <c r="BZ81" s="876"/>
      <c r="CA81" s="876"/>
      <c r="CB81" s="876"/>
      <c r="CC81" s="876"/>
      <c r="CD81" s="876"/>
      <c r="CE81" s="876"/>
      <c r="CF81" s="876"/>
      <c r="CG81" s="881"/>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222"/>
    </row>
    <row r="82" spans="1:131" s="223" customFormat="1" ht="26.25" customHeight="1" x14ac:dyDescent="0.15">
      <c r="A82" s="237">
        <v>15</v>
      </c>
      <c r="B82" s="889"/>
      <c r="C82" s="890"/>
      <c r="D82" s="890"/>
      <c r="E82" s="890"/>
      <c r="F82" s="890"/>
      <c r="G82" s="890"/>
      <c r="H82" s="890"/>
      <c r="I82" s="890"/>
      <c r="J82" s="890"/>
      <c r="K82" s="890"/>
      <c r="L82" s="890"/>
      <c r="M82" s="890"/>
      <c r="N82" s="890"/>
      <c r="O82" s="890"/>
      <c r="P82" s="891"/>
      <c r="Q82" s="892"/>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46"/>
      <c r="BA82" s="846"/>
      <c r="BB82" s="846"/>
      <c r="BC82" s="846"/>
      <c r="BD82" s="847"/>
      <c r="BE82" s="241"/>
      <c r="BF82" s="241"/>
      <c r="BG82" s="241"/>
      <c r="BH82" s="241"/>
      <c r="BI82" s="241"/>
      <c r="BJ82" s="241"/>
      <c r="BK82" s="241"/>
      <c r="BL82" s="241"/>
      <c r="BM82" s="241"/>
      <c r="BN82" s="241"/>
      <c r="BO82" s="241"/>
      <c r="BP82" s="241"/>
      <c r="BQ82" s="238">
        <v>76</v>
      </c>
      <c r="BR82" s="243"/>
      <c r="BS82" s="875"/>
      <c r="BT82" s="876"/>
      <c r="BU82" s="876"/>
      <c r="BV82" s="876"/>
      <c r="BW82" s="876"/>
      <c r="BX82" s="876"/>
      <c r="BY82" s="876"/>
      <c r="BZ82" s="876"/>
      <c r="CA82" s="876"/>
      <c r="CB82" s="876"/>
      <c r="CC82" s="876"/>
      <c r="CD82" s="876"/>
      <c r="CE82" s="876"/>
      <c r="CF82" s="876"/>
      <c r="CG82" s="881"/>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222"/>
    </row>
    <row r="83" spans="1:131" s="223" customFormat="1" ht="26.25" customHeight="1" x14ac:dyDescent="0.15">
      <c r="A83" s="237">
        <v>16</v>
      </c>
      <c r="B83" s="889"/>
      <c r="C83" s="890"/>
      <c r="D83" s="890"/>
      <c r="E83" s="890"/>
      <c r="F83" s="890"/>
      <c r="G83" s="890"/>
      <c r="H83" s="890"/>
      <c r="I83" s="890"/>
      <c r="J83" s="890"/>
      <c r="K83" s="890"/>
      <c r="L83" s="890"/>
      <c r="M83" s="890"/>
      <c r="N83" s="890"/>
      <c r="O83" s="890"/>
      <c r="P83" s="891"/>
      <c r="Q83" s="892"/>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46"/>
      <c r="BA83" s="846"/>
      <c r="BB83" s="846"/>
      <c r="BC83" s="846"/>
      <c r="BD83" s="847"/>
      <c r="BE83" s="241"/>
      <c r="BF83" s="241"/>
      <c r="BG83" s="241"/>
      <c r="BH83" s="241"/>
      <c r="BI83" s="241"/>
      <c r="BJ83" s="241"/>
      <c r="BK83" s="241"/>
      <c r="BL83" s="241"/>
      <c r="BM83" s="241"/>
      <c r="BN83" s="241"/>
      <c r="BO83" s="241"/>
      <c r="BP83" s="241"/>
      <c r="BQ83" s="238">
        <v>77</v>
      </c>
      <c r="BR83" s="243"/>
      <c r="BS83" s="875"/>
      <c r="BT83" s="876"/>
      <c r="BU83" s="876"/>
      <c r="BV83" s="876"/>
      <c r="BW83" s="876"/>
      <c r="BX83" s="876"/>
      <c r="BY83" s="876"/>
      <c r="BZ83" s="876"/>
      <c r="CA83" s="876"/>
      <c r="CB83" s="876"/>
      <c r="CC83" s="876"/>
      <c r="CD83" s="876"/>
      <c r="CE83" s="876"/>
      <c r="CF83" s="876"/>
      <c r="CG83" s="881"/>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222"/>
    </row>
    <row r="84" spans="1:131" s="223" customFormat="1" ht="26.25" customHeight="1" x14ac:dyDescent="0.15">
      <c r="A84" s="237">
        <v>17</v>
      </c>
      <c r="B84" s="889"/>
      <c r="C84" s="890"/>
      <c r="D84" s="890"/>
      <c r="E84" s="890"/>
      <c r="F84" s="890"/>
      <c r="G84" s="890"/>
      <c r="H84" s="890"/>
      <c r="I84" s="890"/>
      <c r="J84" s="890"/>
      <c r="K84" s="890"/>
      <c r="L84" s="890"/>
      <c r="M84" s="890"/>
      <c r="N84" s="890"/>
      <c r="O84" s="890"/>
      <c r="P84" s="891"/>
      <c r="Q84" s="892"/>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46"/>
      <c r="BA84" s="846"/>
      <c r="BB84" s="846"/>
      <c r="BC84" s="846"/>
      <c r="BD84" s="847"/>
      <c r="BE84" s="241"/>
      <c r="BF84" s="241"/>
      <c r="BG84" s="241"/>
      <c r="BH84" s="241"/>
      <c r="BI84" s="241"/>
      <c r="BJ84" s="241"/>
      <c r="BK84" s="241"/>
      <c r="BL84" s="241"/>
      <c r="BM84" s="241"/>
      <c r="BN84" s="241"/>
      <c r="BO84" s="241"/>
      <c r="BP84" s="241"/>
      <c r="BQ84" s="238">
        <v>78</v>
      </c>
      <c r="BR84" s="243"/>
      <c r="BS84" s="875"/>
      <c r="BT84" s="876"/>
      <c r="BU84" s="876"/>
      <c r="BV84" s="876"/>
      <c r="BW84" s="876"/>
      <c r="BX84" s="876"/>
      <c r="BY84" s="876"/>
      <c r="BZ84" s="876"/>
      <c r="CA84" s="876"/>
      <c r="CB84" s="876"/>
      <c r="CC84" s="876"/>
      <c r="CD84" s="876"/>
      <c r="CE84" s="876"/>
      <c r="CF84" s="876"/>
      <c r="CG84" s="881"/>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222"/>
    </row>
    <row r="85" spans="1:131" s="223" customFormat="1" ht="26.25" customHeight="1" x14ac:dyDescent="0.15">
      <c r="A85" s="237">
        <v>18</v>
      </c>
      <c r="B85" s="889"/>
      <c r="C85" s="890"/>
      <c r="D85" s="890"/>
      <c r="E85" s="890"/>
      <c r="F85" s="890"/>
      <c r="G85" s="890"/>
      <c r="H85" s="890"/>
      <c r="I85" s="890"/>
      <c r="J85" s="890"/>
      <c r="K85" s="890"/>
      <c r="L85" s="890"/>
      <c r="M85" s="890"/>
      <c r="N85" s="890"/>
      <c r="O85" s="890"/>
      <c r="P85" s="891"/>
      <c r="Q85" s="892"/>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46"/>
      <c r="BA85" s="846"/>
      <c r="BB85" s="846"/>
      <c r="BC85" s="846"/>
      <c r="BD85" s="847"/>
      <c r="BE85" s="241"/>
      <c r="BF85" s="241"/>
      <c r="BG85" s="241"/>
      <c r="BH85" s="241"/>
      <c r="BI85" s="241"/>
      <c r="BJ85" s="241"/>
      <c r="BK85" s="241"/>
      <c r="BL85" s="241"/>
      <c r="BM85" s="241"/>
      <c r="BN85" s="241"/>
      <c r="BO85" s="241"/>
      <c r="BP85" s="241"/>
      <c r="BQ85" s="238">
        <v>79</v>
      </c>
      <c r="BR85" s="243"/>
      <c r="BS85" s="875"/>
      <c r="BT85" s="876"/>
      <c r="BU85" s="876"/>
      <c r="BV85" s="876"/>
      <c r="BW85" s="876"/>
      <c r="BX85" s="876"/>
      <c r="BY85" s="876"/>
      <c r="BZ85" s="876"/>
      <c r="CA85" s="876"/>
      <c r="CB85" s="876"/>
      <c r="CC85" s="876"/>
      <c r="CD85" s="876"/>
      <c r="CE85" s="876"/>
      <c r="CF85" s="876"/>
      <c r="CG85" s="881"/>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222"/>
    </row>
    <row r="86" spans="1:131" s="223" customFormat="1" ht="26.25" customHeight="1" x14ac:dyDescent="0.15">
      <c r="A86" s="237">
        <v>19</v>
      </c>
      <c r="B86" s="889"/>
      <c r="C86" s="890"/>
      <c r="D86" s="890"/>
      <c r="E86" s="890"/>
      <c r="F86" s="890"/>
      <c r="G86" s="890"/>
      <c r="H86" s="890"/>
      <c r="I86" s="890"/>
      <c r="J86" s="890"/>
      <c r="K86" s="890"/>
      <c r="L86" s="890"/>
      <c r="M86" s="890"/>
      <c r="N86" s="890"/>
      <c r="O86" s="890"/>
      <c r="P86" s="891"/>
      <c r="Q86" s="892"/>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46"/>
      <c r="BA86" s="846"/>
      <c r="BB86" s="846"/>
      <c r="BC86" s="846"/>
      <c r="BD86" s="847"/>
      <c r="BE86" s="241"/>
      <c r="BF86" s="241"/>
      <c r="BG86" s="241"/>
      <c r="BH86" s="241"/>
      <c r="BI86" s="241"/>
      <c r="BJ86" s="241"/>
      <c r="BK86" s="241"/>
      <c r="BL86" s="241"/>
      <c r="BM86" s="241"/>
      <c r="BN86" s="241"/>
      <c r="BO86" s="241"/>
      <c r="BP86" s="241"/>
      <c r="BQ86" s="238">
        <v>80</v>
      </c>
      <c r="BR86" s="243"/>
      <c r="BS86" s="875"/>
      <c r="BT86" s="876"/>
      <c r="BU86" s="876"/>
      <c r="BV86" s="876"/>
      <c r="BW86" s="876"/>
      <c r="BX86" s="876"/>
      <c r="BY86" s="876"/>
      <c r="BZ86" s="876"/>
      <c r="CA86" s="876"/>
      <c r="CB86" s="876"/>
      <c r="CC86" s="876"/>
      <c r="CD86" s="876"/>
      <c r="CE86" s="876"/>
      <c r="CF86" s="876"/>
      <c r="CG86" s="881"/>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222"/>
    </row>
    <row r="87" spans="1:131" s="223" customFormat="1" ht="26.25" customHeight="1" x14ac:dyDescent="0.15">
      <c r="A87" s="245">
        <v>20</v>
      </c>
      <c r="B87" s="896"/>
      <c r="C87" s="897"/>
      <c r="D87" s="897"/>
      <c r="E87" s="897"/>
      <c r="F87" s="897"/>
      <c r="G87" s="897"/>
      <c r="H87" s="897"/>
      <c r="I87" s="897"/>
      <c r="J87" s="897"/>
      <c r="K87" s="897"/>
      <c r="L87" s="897"/>
      <c r="M87" s="897"/>
      <c r="N87" s="897"/>
      <c r="O87" s="897"/>
      <c r="P87" s="898"/>
      <c r="Q87" s="899"/>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0"/>
      <c r="AY87" s="900"/>
      <c r="AZ87" s="901"/>
      <c r="BA87" s="901"/>
      <c r="BB87" s="901"/>
      <c r="BC87" s="901"/>
      <c r="BD87" s="902"/>
      <c r="BE87" s="241"/>
      <c r="BF87" s="241"/>
      <c r="BG87" s="241"/>
      <c r="BH87" s="241"/>
      <c r="BI87" s="241"/>
      <c r="BJ87" s="241"/>
      <c r="BK87" s="241"/>
      <c r="BL87" s="241"/>
      <c r="BM87" s="241"/>
      <c r="BN87" s="241"/>
      <c r="BO87" s="241"/>
      <c r="BP87" s="241"/>
      <c r="BQ87" s="238">
        <v>81</v>
      </c>
      <c r="BR87" s="243"/>
      <c r="BS87" s="875"/>
      <c r="BT87" s="876"/>
      <c r="BU87" s="876"/>
      <c r="BV87" s="876"/>
      <c r="BW87" s="876"/>
      <c r="BX87" s="876"/>
      <c r="BY87" s="876"/>
      <c r="BZ87" s="876"/>
      <c r="CA87" s="876"/>
      <c r="CB87" s="876"/>
      <c r="CC87" s="876"/>
      <c r="CD87" s="876"/>
      <c r="CE87" s="876"/>
      <c r="CF87" s="876"/>
      <c r="CG87" s="881"/>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222"/>
    </row>
    <row r="88" spans="1:131" s="223" customFormat="1" ht="26.25" customHeight="1" thickBot="1" x14ac:dyDescent="0.2">
      <c r="A88" s="240" t="s">
        <v>380</v>
      </c>
      <c r="B88" s="808" t="s">
        <v>415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5935</v>
      </c>
      <c r="AG88" s="860"/>
      <c r="AH88" s="860"/>
      <c r="AI88" s="860"/>
      <c r="AJ88" s="860"/>
      <c r="AK88" s="857"/>
      <c r="AL88" s="857"/>
      <c r="AM88" s="857"/>
      <c r="AN88" s="857"/>
      <c r="AO88" s="857"/>
      <c r="AP88" s="860">
        <v>1845</v>
      </c>
      <c r="AQ88" s="860"/>
      <c r="AR88" s="860"/>
      <c r="AS88" s="860"/>
      <c r="AT88" s="860"/>
      <c r="AU88" s="860">
        <v>72</v>
      </c>
      <c r="AV88" s="860"/>
      <c r="AW88" s="860"/>
      <c r="AX88" s="860"/>
      <c r="AY88" s="860"/>
      <c r="AZ88" s="865"/>
      <c r="BA88" s="865"/>
      <c r="BB88" s="865"/>
      <c r="BC88" s="865"/>
      <c r="BD88" s="866"/>
      <c r="BE88" s="241"/>
      <c r="BF88" s="241"/>
      <c r="BG88" s="241"/>
      <c r="BH88" s="241"/>
      <c r="BI88" s="241"/>
      <c r="BJ88" s="241"/>
      <c r="BK88" s="241"/>
      <c r="BL88" s="241"/>
      <c r="BM88" s="241"/>
      <c r="BN88" s="241"/>
      <c r="BO88" s="241"/>
      <c r="BP88" s="241"/>
      <c r="BQ88" s="238">
        <v>82</v>
      </c>
      <c r="BR88" s="243"/>
      <c r="BS88" s="875"/>
      <c r="BT88" s="876"/>
      <c r="BU88" s="876"/>
      <c r="BV88" s="876"/>
      <c r="BW88" s="876"/>
      <c r="BX88" s="876"/>
      <c r="BY88" s="876"/>
      <c r="BZ88" s="876"/>
      <c r="CA88" s="876"/>
      <c r="CB88" s="876"/>
      <c r="CC88" s="876"/>
      <c r="CD88" s="876"/>
      <c r="CE88" s="876"/>
      <c r="CF88" s="876"/>
      <c r="CG88" s="881"/>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875"/>
      <c r="BT89" s="876"/>
      <c r="BU89" s="876"/>
      <c r="BV89" s="876"/>
      <c r="BW89" s="876"/>
      <c r="BX89" s="876"/>
      <c r="BY89" s="876"/>
      <c r="BZ89" s="876"/>
      <c r="CA89" s="876"/>
      <c r="CB89" s="876"/>
      <c r="CC89" s="876"/>
      <c r="CD89" s="876"/>
      <c r="CE89" s="876"/>
      <c r="CF89" s="876"/>
      <c r="CG89" s="881"/>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875"/>
      <c r="BT90" s="876"/>
      <c r="BU90" s="876"/>
      <c r="BV90" s="876"/>
      <c r="BW90" s="876"/>
      <c r="BX90" s="876"/>
      <c r="BY90" s="876"/>
      <c r="BZ90" s="876"/>
      <c r="CA90" s="876"/>
      <c r="CB90" s="876"/>
      <c r="CC90" s="876"/>
      <c r="CD90" s="876"/>
      <c r="CE90" s="876"/>
      <c r="CF90" s="876"/>
      <c r="CG90" s="881"/>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875"/>
      <c r="BT91" s="876"/>
      <c r="BU91" s="876"/>
      <c r="BV91" s="876"/>
      <c r="BW91" s="876"/>
      <c r="BX91" s="876"/>
      <c r="BY91" s="876"/>
      <c r="BZ91" s="876"/>
      <c r="CA91" s="876"/>
      <c r="CB91" s="876"/>
      <c r="CC91" s="876"/>
      <c r="CD91" s="876"/>
      <c r="CE91" s="876"/>
      <c r="CF91" s="876"/>
      <c r="CG91" s="881"/>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875"/>
      <c r="BT92" s="876"/>
      <c r="BU92" s="876"/>
      <c r="BV92" s="876"/>
      <c r="BW92" s="876"/>
      <c r="BX92" s="876"/>
      <c r="BY92" s="876"/>
      <c r="BZ92" s="876"/>
      <c r="CA92" s="876"/>
      <c r="CB92" s="876"/>
      <c r="CC92" s="876"/>
      <c r="CD92" s="876"/>
      <c r="CE92" s="876"/>
      <c r="CF92" s="876"/>
      <c r="CG92" s="881"/>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875"/>
      <c r="BT93" s="876"/>
      <c r="BU93" s="876"/>
      <c r="BV93" s="876"/>
      <c r="BW93" s="876"/>
      <c r="BX93" s="876"/>
      <c r="BY93" s="876"/>
      <c r="BZ93" s="876"/>
      <c r="CA93" s="876"/>
      <c r="CB93" s="876"/>
      <c r="CC93" s="876"/>
      <c r="CD93" s="876"/>
      <c r="CE93" s="876"/>
      <c r="CF93" s="876"/>
      <c r="CG93" s="881"/>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875"/>
      <c r="BT94" s="876"/>
      <c r="BU94" s="876"/>
      <c r="BV94" s="876"/>
      <c r="BW94" s="876"/>
      <c r="BX94" s="876"/>
      <c r="BY94" s="876"/>
      <c r="BZ94" s="876"/>
      <c r="CA94" s="876"/>
      <c r="CB94" s="876"/>
      <c r="CC94" s="876"/>
      <c r="CD94" s="876"/>
      <c r="CE94" s="876"/>
      <c r="CF94" s="876"/>
      <c r="CG94" s="881"/>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875"/>
      <c r="BT95" s="876"/>
      <c r="BU95" s="876"/>
      <c r="BV95" s="876"/>
      <c r="BW95" s="876"/>
      <c r="BX95" s="876"/>
      <c r="BY95" s="876"/>
      <c r="BZ95" s="876"/>
      <c r="CA95" s="876"/>
      <c r="CB95" s="876"/>
      <c r="CC95" s="876"/>
      <c r="CD95" s="876"/>
      <c r="CE95" s="876"/>
      <c r="CF95" s="876"/>
      <c r="CG95" s="881"/>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875"/>
      <c r="BT96" s="876"/>
      <c r="BU96" s="876"/>
      <c r="BV96" s="876"/>
      <c r="BW96" s="876"/>
      <c r="BX96" s="876"/>
      <c r="BY96" s="876"/>
      <c r="BZ96" s="876"/>
      <c r="CA96" s="876"/>
      <c r="CB96" s="876"/>
      <c r="CC96" s="876"/>
      <c r="CD96" s="876"/>
      <c r="CE96" s="876"/>
      <c r="CF96" s="876"/>
      <c r="CG96" s="881"/>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875"/>
      <c r="BT97" s="876"/>
      <c r="BU97" s="876"/>
      <c r="BV97" s="876"/>
      <c r="BW97" s="876"/>
      <c r="BX97" s="876"/>
      <c r="BY97" s="876"/>
      <c r="BZ97" s="876"/>
      <c r="CA97" s="876"/>
      <c r="CB97" s="876"/>
      <c r="CC97" s="876"/>
      <c r="CD97" s="876"/>
      <c r="CE97" s="876"/>
      <c r="CF97" s="876"/>
      <c r="CG97" s="881"/>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875"/>
      <c r="BT98" s="876"/>
      <c r="BU98" s="876"/>
      <c r="BV98" s="876"/>
      <c r="BW98" s="876"/>
      <c r="BX98" s="876"/>
      <c r="BY98" s="876"/>
      <c r="BZ98" s="876"/>
      <c r="CA98" s="876"/>
      <c r="CB98" s="876"/>
      <c r="CC98" s="876"/>
      <c r="CD98" s="876"/>
      <c r="CE98" s="876"/>
      <c r="CF98" s="876"/>
      <c r="CG98" s="881"/>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875"/>
      <c r="BT99" s="876"/>
      <c r="BU99" s="876"/>
      <c r="BV99" s="876"/>
      <c r="BW99" s="876"/>
      <c r="BX99" s="876"/>
      <c r="BY99" s="876"/>
      <c r="BZ99" s="876"/>
      <c r="CA99" s="876"/>
      <c r="CB99" s="876"/>
      <c r="CC99" s="876"/>
      <c r="CD99" s="876"/>
      <c r="CE99" s="876"/>
      <c r="CF99" s="876"/>
      <c r="CG99" s="881"/>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875"/>
      <c r="BT100" s="876"/>
      <c r="BU100" s="876"/>
      <c r="BV100" s="876"/>
      <c r="BW100" s="876"/>
      <c r="BX100" s="876"/>
      <c r="BY100" s="876"/>
      <c r="BZ100" s="876"/>
      <c r="CA100" s="876"/>
      <c r="CB100" s="876"/>
      <c r="CC100" s="876"/>
      <c r="CD100" s="876"/>
      <c r="CE100" s="876"/>
      <c r="CF100" s="876"/>
      <c r="CG100" s="881"/>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875"/>
      <c r="BT101" s="876"/>
      <c r="BU101" s="876"/>
      <c r="BV101" s="876"/>
      <c r="BW101" s="876"/>
      <c r="BX101" s="876"/>
      <c r="BY101" s="876"/>
      <c r="BZ101" s="876"/>
      <c r="CA101" s="876"/>
      <c r="CB101" s="876"/>
      <c r="CC101" s="876"/>
      <c r="CD101" s="876"/>
      <c r="CE101" s="876"/>
      <c r="CF101" s="876"/>
      <c r="CG101" s="881"/>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380</v>
      </c>
      <c r="BR102" s="808" t="s">
        <v>416</v>
      </c>
      <c r="BS102" s="809"/>
      <c r="BT102" s="809"/>
      <c r="BU102" s="809"/>
      <c r="BV102" s="809"/>
      <c r="BW102" s="809"/>
      <c r="BX102" s="809"/>
      <c r="BY102" s="809"/>
      <c r="BZ102" s="809"/>
      <c r="CA102" s="809"/>
      <c r="CB102" s="809"/>
      <c r="CC102" s="809"/>
      <c r="CD102" s="809"/>
      <c r="CE102" s="809"/>
      <c r="CF102" s="809"/>
      <c r="CG102" s="810"/>
      <c r="CH102" s="903"/>
      <c r="CI102" s="904"/>
      <c r="CJ102" s="904"/>
      <c r="CK102" s="904"/>
      <c r="CL102" s="905"/>
      <c r="CM102" s="903"/>
      <c r="CN102" s="904"/>
      <c r="CO102" s="904"/>
      <c r="CP102" s="904"/>
      <c r="CQ102" s="905"/>
      <c r="CR102" s="906">
        <v>26</v>
      </c>
      <c r="CS102" s="868"/>
      <c r="CT102" s="868"/>
      <c r="CU102" s="868"/>
      <c r="CV102" s="907"/>
      <c r="CW102" s="906" t="s">
        <v>566</v>
      </c>
      <c r="CX102" s="868"/>
      <c r="CY102" s="868"/>
      <c r="CZ102" s="868"/>
      <c r="DA102" s="907"/>
      <c r="DB102" s="906">
        <v>30</v>
      </c>
      <c r="DC102" s="868"/>
      <c r="DD102" s="868"/>
      <c r="DE102" s="868"/>
      <c r="DF102" s="907"/>
      <c r="DG102" s="906" t="s">
        <v>566</v>
      </c>
      <c r="DH102" s="868"/>
      <c r="DI102" s="868"/>
      <c r="DJ102" s="868"/>
      <c r="DK102" s="907"/>
      <c r="DL102" s="906" t="s">
        <v>566</v>
      </c>
      <c r="DM102" s="868"/>
      <c r="DN102" s="868"/>
      <c r="DO102" s="868"/>
      <c r="DP102" s="907"/>
      <c r="DQ102" s="906" t="s">
        <v>566</v>
      </c>
      <c r="DR102" s="868"/>
      <c r="DS102" s="868"/>
      <c r="DT102" s="868"/>
      <c r="DU102" s="907"/>
      <c r="DV102" s="808"/>
      <c r="DW102" s="809"/>
      <c r="DX102" s="809"/>
      <c r="DY102" s="809"/>
      <c r="DZ102" s="930"/>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31" t="s">
        <v>417</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32" t="s">
        <v>418</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419</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420</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933" t="s">
        <v>421</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422</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22" customFormat="1" ht="26.25" customHeight="1" x14ac:dyDescent="0.15">
      <c r="A109" s="928" t="s">
        <v>423</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08" t="s">
        <v>424</v>
      </c>
      <c r="AB109" s="909"/>
      <c r="AC109" s="909"/>
      <c r="AD109" s="909"/>
      <c r="AE109" s="910"/>
      <c r="AF109" s="908" t="s">
        <v>300</v>
      </c>
      <c r="AG109" s="909"/>
      <c r="AH109" s="909"/>
      <c r="AI109" s="909"/>
      <c r="AJ109" s="910"/>
      <c r="AK109" s="908" t="s">
        <v>299</v>
      </c>
      <c r="AL109" s="909"/>
      <c r="AM109" s="909"/>
      <c r="AN109" s="909"/>
      <c r="AO109" s="910"/>
      <c r="AP109" s="908" t="s">
        <v>425</v>
      </c>
      <c r="AQ109" s="909"/>
      <c r="AR109" s="909"/>
      <c r="AS109" s="909"/>
      <c r="AT109" s="911"/>
      <c r="AU109" s="928" t="s">
        <v>423</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08" t="s">
        <v>424</v>
      </c>
      <c r="BR109" s="909"/>
      <c r="BS109" s="909"/>
      <c r="BT109" s="909"/>
      <c r="BU109" s="910"/>
      <c r="BV109" s="908" t="s">
        <v>300</v>
      </c>
      <c r="BW109" s="909"/>
      <c r="BX109" s="909"/>
      <c r="BY109" s="909"/>
      <c r="BZ109" s="910"/>
      <c r="CA109" s="908" t="s">
        <v>299</v>
      </c>
      <c r="CB109" s="909"/>
      <c r="CC109" s="909"/>
      <c r="CD109" s="909"/>
      <c r="CE109" s="910"/>
      <c r="CF109" s="929" t="s">
        <v>425</v>
      </c>
      <c r="CG109" s="929"/>
      <c r="CH109" s="929"/>
      <c r="CI109" s="929"/>
      <c r="CJ109" s="929"/>
      <c r="CK109" s="908" t="s">
        <v>426</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08" t="s">
        <v>424</v>
      </c>
      <c r="DH109" s="909"/>
      <c r="DI109" s="909"/>
      <c r="DJ109" s="909"/>
      <c r="DK109" s="910"/>
      <c r="DL109" s="908" t="s">
        <v>300</v>
      </c>
      <c r="DM109" s="909"/>
      <c r="DN109" s="909"/>
      <c r="DO109" s="909"/>
      <c r="DP109" s="910"/>
      <c r="DQ109" s="908" t="s">
        <v>299</v>
      </c>
      <c r="DR109" s="909"/>
      <c r="DS109" s="909"/>
      <c r="DT109" s="909"/>
      <c r="DU109" s="910"/>
      <c r="DV109" s="908" t="s">
        <v>425</v>
      </c>
      <c r="DW109" s="909"/>
      <c r="DX109" s="909"/>
      <c r="DY109" s="909"/>
      <c r="DZ109" s="911"/>
    </row>
    <row r="110" spans="1:131" s="222" customFormat="1" ht="26.25" customHeight="1" x14ac:dyDescent="0.15">
      <c r="A110" s="912" t="s">
        <v>427</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15">
        <v>608940</v>
      </c>
      <c r="AB110" s="916"/>
      <c r="AC110" s="916"/>
      <c r="AD110" s="916"/>
      <c r="AE110" s="917"/>
      <c r="AF110" s="918">
        <v>573173</v>
      </c>
      <c r="AG110" s="916"/>
      <c r="AH110" s="916"/>
      <c r="AI110" s="916"/>
      <c r="AJ110" s="917"/>
      <c r="AK110" s="918">
        <v>543204</v>
      </c>
      <c r="AL110" s="916"/>
      <c r="AM110" s="916"/>
      <c r="AN110" s="916"/>
      <c r="AO110" s="917"/>
      <c r="AP110" s="919">
        <v>22.3</v>
      </c>
      <c r="AQ110" s="920"/>
      <c r="AR110" s="920"/>
      <c r="AS110" s="920"/>
      <c r="AT110" s="921"/>
      <c r="AU110" s="922" t="s">
        <v>66</v>
      </c>
      <c r="AV110" s="923"/>
      <c r="AW110" s="923"/>
      <c r="AX110" s="923"/>
      <c r="AY110" s="923"/>
      <c r="AZ110" s="962" t="s">
        <v>428</v>
      </c>
      <c r="BA110" s="913"/>
      <c r="BB110" s="913"/>
      <c r="BC110" s="913"/>
      <c r="BD110" s="913"/>
      <c r="BE110" s="913"/>
      <c r="BF110" s="913"/>
      <c r="BG110" s="913"/>
      <c r="BH110" s="913"/>
      <c r="BI110" s="913"/>
      <c r="BJ110" s="913"/>
      <c r="BK110" s="913"/>
      <c r="BL110" s="913"/>
      <c r="BM110" s="913"/>
      <c r="BN110" s="913"/>
      <c r="BO110" s="913"/>
      <c r="BP110" s="914"/>
      <c r="BQ110" s="948">
        <v>5195077</v>
      </c>
      <c r="BR110" s="949"/>
      <c r="BS110" s="949"/>
      <c r="BT110" s="949"/>
      <c r="BU110" s="949"/>
      <c r="BV110" s="949">
        <v>5216163</v>
      </c>
      <c r="BW110" s="949"/>
      <c r="BX110" s="949"/>
      <c r="BY110" s="949"/>
      <c r="BZ110" s="949"/>
      <c r="CA110" s="949">
        <v>5245377</v>
      </c>
      <c r="CB110" s="949"/>
      <c r="CC110" s="949"/>
      <c r="CD110" s="949"/>
      <c r="CE110" s="949"/>
      <c r="CF110" s="963">
        <v>215.1</v>
      </c>
      <c r="CG110" s="964"/>
      <c r="CH110" s="964"/>
      <c r="CI110" s="964"/>
      <c r="CJ110" s="964"/>
      <c r="CK110" s="965" t="s">
        <v>429</v>
      </c>
      <c r="CL110" s="966"/>
      <c r="CM110" s="945" t="s">
        <v>430</v>
      </c>
      <c r="CN110" s="946"/>
      <c r="CO110" s="946"/>
      <c r="CP110" s="946"/>
      <c r="CQ110" s="946"/>
      <c r="CR110" s="946"/>
      <c r="CS110" s="946"/>
      <c r="CT110" s="946"/>
      <c r="CU110" s="946"/>
      <c r="CV110" s="946"/>
      <c r="CW110" s="946"/>
      <c r="CX110" s="946"/>
      <c r="CY110" s="946"/>
      <c r="CZ110" s="946"/>
      <c r="DA110" s="946"/>
      <c r="DB110" s="946"/>
      <c r="DC110" s="946"/>
      <c r="DD110" s="946"/>
      <c r="DE110" s="946"/>
      <c r="DF110" s="947"/>
      <c r="DG110" s="948" t="s">
        <v>122</v>
      </c>
      <c r="DH110" s="949"/>
      <c r="DI110" s="949"/>
      <c r="DJ110" s="949"/>
      <c r="DK110" s="949"/>
      <c r="DL110" s="949" t="s">
        <v>122</v>
      </c>
      <c r="DM110" s="949"/>
      <c r="DN110" s="949"/>
      <c r="DO110" s="949"/>
      <c r="DP110" s="949"/>
      <c r="DQ110" s="949" t="s">
        <v>122</v>
      </c>
      <c r="DR110" s="949"/>
      <c r="DS110" s="949"/>
      <c r="DT110" s="949"/>
      <c r="DU110" s="949"/>
      <c r="DV110" s="950" t="s">
        <v>122</v>
      </c>
      <c r="DW110" s="950"/>
      <c r="DX110" s="950"/>
      <c r="DY110" s="950"/>
      <c r="DZ110" s="951"/>
    </row>
    <row r="111" spans="1:131" s="222" customFormat="1" ht="26.25" customHeight="1" x14ac:dyDescent="0.15">
      <c r="A111" s="952" t="s">
        <v>431</v>
      </c>
      <c r="B111" s="953"/>
      <c r="C111" s="953"/>
      <c r="D111" s="953"/>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4"/>
      <c r="AA111" s="955" t="s">
        <v>122</v>
      </c>
      <c r="AB111" s="956"/>
      <c r="AC111" s="956"/>
      <c r="AD111" s="956"/>
      <c r="AE111" s="957"/>
      <c r="AF111" s="958" t="s">
        <v>122</v>
      </c>
      <c r="AG111" s="956"/>
      <c r="AH111" s="956"/>
      <c r="AI111" s="956"/>
      <c r="AJ111" s="957"/>
      <c r="AK111" s="958" t="s">
        <v>432</v>
      </c>
      <c r="AL111" s="956"/>
      <c r="AM111" s="956"/>
      <c r="AN111" s="956"/>
      <c r="AO111" s="957"/>
      <c r="AP111" s="959" t="s">
        <v>122</v>
      </c>
      <c r="AQ111" s="960"/>
      <c r="AR111" s="960"/>
      <c r="AS111" s="960"/>
      <c r="AT111" s="961"/>
      <c r="AU111" s="924"/>
      <c r="AV111" s="925"/>
      <c r="AW111" s="925"/>
      <c r="AX111" s="925"/>
      <c r="AY111" s="925"/>
      <c r="AZ111" s="971" t="s">
        <v>433</v>
      </c>
      <c r="BA111" s="972"/>
      <c r="BB111" s="972"/>
      <c r="BC111" s="972"/>
      <c r="BD111" s="972"/>
      <c r="BE111" s="972"/>
      <c r="BF111" s="972"/>
      <c r="BG111" s="972"/>
      <c r="BH111" s="972"/>
      <c r="BI111" s="972"/>
      <c r="BJ111" s="972"/>
      <c r="BK111" s="972"/>
      <c r="BL111" s="972"/>
      <c r="BM111" s="972"/>
      <c r="BN111" s="972"/>
      <c r="BO111" s="972"/>
      <c r="BP111" s="973"/>
      <c r="BQ111" s="941">
        <v>497170</v>
      </c>
      <c r="BR111" s="942"/>
      <c r="BS111" s="942"/>
      <c r="BT111" s="942"/>
      <c r="BU111" s="942"/>
      <c r="BV111" s="942">
        <v>437518</v>
      </c>
      <c r="BW111" s="942"/>
      <c r="BX111" s="942"/>
      <c r="BY111" s="942"/>
      <c r="BZ111" s="942"/>
      <c r="CA111" s="942">
        <v>477262</v>
      </c>
      <c r="CB111" s="942"/>
      <c r="CC111" s="942"/>
      <c r="CD111" s="942"/>
      <c r="CE111" s="942"/>
      <c r="CF111" s="936">
        <v>19.600000000000001</v>
      </c>
      <c r="CG111" s="937"/>
      <c r="CH111" s="937"/>
      <c r="CI111" s="937"/>
      <c r="CJ111" s="937"/>
      <c r="CK111" s="967"/>
      <c r="CL111" s="968"/>
      <c r="CM111" s="938" t="s">
        <v>434</v>
      </c>
      <c r="CN111" s="939"/>
      <c r="CO111" s="939"/>
      <c r="CP111" s="939"/>
      <c r="CQ111" s="939"/>
      <c r="CR111" s="939"/>
      <c r="CS111" s="939"/>
      <c r="CT111" s="939"/>
      <c r="CU111" s="939"/>
      <c r="CV111" s="939"/>
      <c r="CW111" s="939"/>
      <c r="CX111" s="939"/>
      <c r="CY111" s="939"/>
      <c r="CZ111" s="939"/>
      <c r="DA111" s="939"/>
      <c r="DB111" s="939"/>
      <c r="DC111" s="939"/>
      <c r="DD111" s="939"/>
      <c r="DE111" s="939"/>
      <c r="DF111" s="940"/>
      <c r="DG111" s="941" t="s">
        <v>122</v>
      </c>
      <c r="DH111" s="942"/>
      <c r="DI111" s="942"/>
      <c r="DJ111" s="942"/>
      <c r="DK111" s="942"/>
      <c r="DL111" s="942" t="s">
        <v>122</v>
      </c>
      <c r="DM111" s="942"/>
      <c r="DN111" s="942"/>
      <c r="DO111" s="942"/>
      <c r="DP111" s="942"/>
      <c r="DQ111" s="942" t="s">
        <v>122</v>
      </c>
      <c r="DR111" s="942"/>
      <c r="DS111" s="942"/>
      <c r="DT111" s="942"/>
      <c r="DU111" s="942"/>
      <c r="DV111" s="943" t="s">
        <v>122</v>
      </c>
      <c r="DW111" s="943"/>
      <c r="DX111" s="943"/>
      <c r="DY111" s="943"/>
      <c r="DZ111" s="944"/>
    </row>
    <row r="112" spans="1:131" s="222" customFormat="1" ht="26.25" customHeight="1" x14ac:dyDescent="0.15">
      <c r="A112" s="974" t="s">
        <v>435</v>
      </c>
      <c r="B112" s="975"/>
      <c r="C112" s="972" t="s">
        <v>436</v>
      </c>
      <c r="D112" s="972"/>
      <c r="E112" s="972"/>
      <c r="F112" s="972"/>
      <c r="G112" s="972"/>
      <c r="H112" s="972"/>
      <c r="I112" s="972"/>
      <c r="J112" s="972"/>
      <c r="K112" s="972"/>
      <c r="L112" s="972"/>
      <c r="M112" s="972"/>
      <c r="N112" s="972"/>
      <c r="O112" s="972"/>
      <c r="P112" s="972"/>
      <c r="Q112" s="972"/>
      <c r="R112" s="972"/>
      <c r="S112" s="972"/>
      <c r="T112" s="972"/>
      <c r="U112" s="972"/>
      <c r="V112" s="972"/>
      <c r="W112" s="972"/>
      <c r="X112" s="972"/>
      <c r="Y112" s="972"/>
      <c r="Z112" s="973"/>
      <c r="AA112" s="980" t="s">
        <v>122</v>
      </c>
      <c r="AB112" s="981"/>
      <c r="AC112" s="981"/>
      <c r="AD112" s="981"/>
      <c r="AE112" s="982"/>
      <c r="AF112" s="983" t="s">
        <v>122</v>
      </c>
      <c r="AG112" s="981"/>
      <c r="AH112" s="981"/>
      <c r="AI112" s="981"/>
      <c r="AJ112" s="982"/>
      <c r="AK112" s="983" t="s">
        <v>122</v>
      </c>
      <c r="AL112" s="981"/>
      <c r="AM112" s="981"/>
      <c r="AN112" s="981"/>
      <c r="AO112" s="982"/>
      <c r="AP112" s="984" t="s">
        <v>432</v>
      </c>
      <c r="AQ112" s="985"/>
      <c r="AR112" s="985"/>
      <c r="AS112" s="985"/>
      <c r="AT112" s="986"/>
      <c r="AU112" s="924"/>
      <c r="AV112" s="925"/>
      <c r="AW112" s="925"/>
      <c r="AX112" s="925"/>
      <c r="AY112" s="925"/>
      <c r="AZ112" s="971" t="s">
        <v>437</v>
      </c>
      <c r="BA112" s="972"/>
      <c r="BB112" s="972"/>
      <c r="BC112" s="972"/>
      <c r="BD112" s="972"/>
      <c r="BE112" s="972"/>
      <c r="BF112" s="972"/>
      <c r="BG112" s="972"/>
      <c r="BH112" s="972"/>
      <c r="BI112" s="972"/>
      <c r="BJ112" s="972"/>
      <c r="BK112" s="972"/>
      <c r="BL112" s="972"/>
      <c r="BM112" s="972"/>
      <c r="BN112" s="972"/>
      <c r="BO112" s="972"/>
      <c r="BP112" s="973"/>
      <c r="BQ112" s="941">
        <v>2730137</v>
      </c>
      <c r="BR112" s="942"/>
      <c r="BS112" s="942"/>
      <c r="BT112" s="942"/>
      <c r="BU112" s="942"/>
      <c r="BV112" s="942">
        <v>2762628</v>
      </c>
      <c r="BW112" s="942"/>
      <c r="BX112" s="942"/>
      <c r="BY112" s="942"/>
      <c r="BZ112" s="942"/>
      <c r="CA112" s="942">
        <v>2700306</v>
      </c>
      <c r="CB112" s="942"/>
      <c r="CC112" s="942"/>
      <c r="CD112" s="942"/>
      <c r="CE112" s="942"/>
      <c r="CF112" s="936">
        <v>110.7</v>
      </c>
      <c r="CG112" s="937"/>
      <c r="CH112" s="937"/>
      <c r="CI112" s="937"/>
      <c r="CJ112" s="937"/>
      <c r="CK112" s="967"/>
      <c r="CL112" s="968"/>
      <c r="CM112" s="938" t="s">
        <v>438</v>
      </c>
      <c r="CN112" s="939"/>
      <c r="CO112" s="939"/>
      <c r="CP112" s="939"/>
      <c r="CQ112" s="939"/>
      <c r="CR112" s="939"/>
      <c r="CS112" s="939"/>
      <c r="CT112" s="939"/>
      <c r="CU112" s="939"/>
      <c r="CV112" s="939"/>
      <c r="CW112" s="939"/>
      <c r="CX112" s="939"/>
      <c r="CY112" s="939"/>
      <c r="CZ112" s="939"/>
      <c r="DA112" s="939"/>
      <c r="DB112" s="939"/>
      <c r="DC112" s="939"/>
      <c r="DD112" s="939"/>
      <c r="DE112" s="939"/>
      <c r="DF112" s="940"/>
      <c r="DG112" s="941" t="s">
        <v>122</v>
      </c>
      <c r="DH112" s="942"/>
      <c r="DI112" s="942"/>
      <c r="DJ112" s="942"/>
      <c r="DK112" s="942"/>
      <c r="DL112" s="942" t="s">
        <v>122</v>
      </c>
      <c r="DM112" s="942"/>
      <c r="DN112" s="942"/>
      <c r="DO112" s="942"/>
      <c r="DP112" s="942"/>
      <c r="DQ112" s="942" t="s">
        <v>122</v>
      </c>
      <c r="DR112" s="942"/>
      <c r="DS112" s="942"/>
      <c r="DT112" s="942"/>
      <c r="DU112" s="942"/>
      <c r="DV112" s="943" t="s">
        <v>122</v>
      </c>
      <c r="DW112" s="943"/>
      <c r="DX112" s="943"/>
      <c r="DY112" s="943"/>
      <c r="DZ112" s="944"/>
    </row>
    <row r="113" spans="1:130" s="222" customFormat="1" ht="26.25" customHeight="1" x14ac:dyDescent="0.15">
      <c r="A113" s="976"/>
      <c r="B113" s="977"/>
      <c r="C113" s="972" t="s">
        <v>439</v>
      </c>
      <c r="D113" s="972"/>
      <c r="E113" s="972"/>
      <c r="F113" s="972"/>
      <c r="G113" s="972"/>
      <c r="H113" s="972"/>
      <c r="I113" s="972"/>
      <c r="J113" s="972"/>
      <c r="K113" s="972"/>
      <c r="L113" s="972"/>
      <c r="M113" s="972"/>
      <c r="N113" s="972"/>
      <c r="O113" s="972"/>
      <c r="P113" s="972"/>
      <c r="Q113" s="972"/>
      <c r="R113" s="972"/>
      <c r="S113" s="972"/>
      <c r="T113" s="972"/>
      <c r="U113" s="972"/>
      <c r="V113" s="972"/>
      <c r="W113" s="972"/>
      <c r="X113" s="972"/>
      <c r="Y113" s="972"/>
      <c r="Z113" s="973"/>
      <c r="AA113" s="955">
        <v>274706</v>
      </c>
      <c r="AB113" s="956"/>
      <c r="AC113" s="956"/>
      <c r="AD113" s="956"/>
      <c r="AE113" s="957"/>
      <c r="AF113" s="958">
        <v>283882</v>
      </c>
      <c r="AG113" s="956"/>
      <c r="AH113" s="956"/>
      <c r="AI113" s="956"/>
      <c r="AJ113" s="957"/>
      <c r="AK113" s="958">
        <v>287702</v>
      </c>
      <c r="AL113" s="956"/>
      <c r="AM113" s="956"/>
      <c r="AN113" s="956"/>
      <c r="AO113" s="957"/>
      <c r="AP113" s="959">
        <v>11.8</v>
      </c>
      <c r="AQ113" s="960"/>
      <c r="AR113" s="960"/>
      <c r="AS113" s="960"/>
      <c r="AT113" s="961"/>
      <c r="AU113" s="924"/>
      <c r="AV113" s="925"/>
      <c r="AW113" s="925"/>
      <c r="AX113" s="925"/>
      <c r="AY113" s="925"/>
      <c r="AZ113" s="971" t="s">
        <v>440</v>
      </c>
      <c r="BA113" s="972"/>
      <c r="BB113" s="972"/>
      <c r="BC113" s="972"/>
      <c r="BD113" s="972"/>
      <c r="BE113" s="972"/>
      <c r="BF113" s="972"/>
      <c r="BG113" s="972"/>
      <c r="BH113" s="972"/>
      <c r="BI113" s="972"/>
      <c r="BJ113" s="972"/>
      <c r="BK113" s="972"/>
      <c r="BL113" s="972"/>
      <c r="BM113" s="972"/>
      <c r="BN113" s="972"/>
      <c r="BO113" s="972"/>
      <c r="BP113" s="973"/>
      <c r="BQ113" s="941">
        <v>6969</v>
      </c>
      <c r="BR113" s="942"/>
      <c r="BS113" s="942"/>
      <c r="BT113" s="942"/>
      <c r="BU113" s="942"/>
      <c r="BV113" s="942">
        <v>15885</v>
      </c>
      <c r="BW113" s="942"/>
      <c r="BX113" s="942"/>
      <c r="BY113" s="942"/>
      <c r="BZ113" s="942"/>
      <c r="CA113" s="942">
        <v>71951</v>
      </c>
      <c r="CB113" s="942"/>
      <c r="CC113" s="942"/>
      <c r="CD113" s="942"/>
      <c r="CE113" s="942"/>
      <c r="CF113" s="936">
        <v>2.9</v>
      </c>
      <c r="CG113" s="937"/>
      <c r="CH113" s="937"/>
      <c r="CI113" s="937"/>
      <c r="CJ113" s="937"/>
      <c r="CK113" s="967"/>
      <c r="CL113" s="968"/>
      <c r="CM113" s="938" t="s">
        <v>441</v>
      </c>
      <c r="CN113" s="939"/>
      <c r="CO113" s="939"/>
      <c r="CP113" s="939"/>
      <c r="CQ113" s="939"/>
      <c r="CR113" s="939"/>
      <c r="CS113" s="939"/>
      <c r="CT113" s="939"/>
      <c r="CU113" s="939"/>
      <c r="CV113" s="939"/>
      <c r="CW113" s="939"/>
      <c r="CX113" s="939"/>
      <c r="CY113" s="939"/>
      <c r="CZ113" s="939"/>
      <c r="DA113" s="939"/>
      <c r="DB113" s="939"/>
      <c r="DC113" s="939"/>
      <c r="DD113" s="939"/>
      <c r="DE113" s="939"/>
      <c r="DF113" s="940"/>
      <c r="DG113" s="980" t="s">
        <v>432</v>
      </c>
      <c r="DH113" s="981"/>
      <c r="DI113" s="981"/>
      <c r="DJ113" s="981"/>
      <c r="DK113" s="982"/>
      <c r="DL113" s="983" t="s">
        <v>122</v>
      </c>
      <c r="DM113" s="981"/>
      <c r="DN113" s="981"/>
      <c r="DO113" s="981"/>
      <c r="DP113" s="982"/>
      <c r="DQ113" s="983" t="s">
        <v>122</v>
      </c>
      <c r="DR113" s="981"/>
      <c r="DS113" s="981"/>
      <c r="DT113" s="981"/>
      <c r="DU113" s="982"/>
      <c r="DV113" s="984" t="s">
        <v>122</v>
      </c>
      <c r="DW113" s="985"/>
      <c r="DX113" s="985"/>
      <c r="DY113" s="985"/>
      <c r="DZ113" s="986"/>
    </row>
    <row r="114" spans="1:130" s="222" customFormat="1" ht="26.25" customHeight="1" x14ac:dyDescent="0.15">
      <c r="A114" s="976"/>
      <c r="B114" s="977"/>
      <c r="C114" s="972" t="s">
        <v>442</v>
      </c>
      <c r="D114" s="972"/>
      <c r="E114" s="972"/>
      <c r="F114" s="972"/>
      <c r="G114" s="972"/>
      <c r="H114" s="972"/>
      <c r="I114" s="972"/>
      <c r="J114" s="972"/>
      <c r="K114" s="972"/>
      <c r="L114" s="972"/>
      <c r="M114" s="972"/>
      <c r="N114" s="972"/>
      <c r="O114" s="972"/>
      <c r="P114" s="972"/>
      <c r="Q114" s="972"/>
      <c r="R114" s="972"/>
      <c r="S114" s="972"/>
      <c r="T114" s="972"/>
      <c r="U114" s="972"/>
      <c r="V114" s="972"/>
      <c r="W114" s="972"/>
      <c r="X114" s="972"/>
      <c r="Y114" s="972"/>
      <c r="Z114" s="973"/>
      <c r="AA114" s="980">
        <v>270</v>
      </c>
      <c r="AB114" s="981"/>
      <c r="AC114" s="981"/>
      <c r="AD114" s="981"/>
      <c r="AE114" s="982"/>
      <c r="AF114" s="983">
        <v>311</v>
      </c>
      <c r="AG114" s="981"/>
      <c r="AH114" s="981"/>
      <c r="AI114" s="981"/>
      <c r="AJ114" s="982"/>
      <c r="AK114" s="983">
        <v>31129</v>
      </c>
      <c r="AL114" s="981"/>
      <c r="AM114" s="981"/>
      <c r="AN114" s="981"/>
      <c r="AO114" s="982"/>
      <c r="AP114" s="984">
        <v>1.3</v>
      </c>
      <c r="AQ114" s="985"/>
      <c r="AR114" s="985"/>
      <c r="AS114" s="985"/>
      <c r="AT114" s="986"/>
      <c r="AU114" s="924"/>
      <c r="AV114" s="925"/>
      <c r="AW114" s="925"/>
      <c r="AX114" s="925"/>
      <c r="AY114" s="925"/>
      <c r="AZ114" s="971" t="s">
        <v>443</v>
      </c>
      <c r="BA114" s="972"/>
      <c r="BB114" s="972"/>
      <c r="BC114" s="972"/>
      <c r="BD114" s="972"/>
      <c r="BE114" s="972"/>
      <c r="BF114" s="972"/>
      <c r="BG114" s="972"/>
      <c r="BH114" s="972"/>
      <c r="BI114" s="972"/>
      <c r="BJ114" s="972"/>
      <c r="BK114" s="972"/>
      <c r="BL114" s="972"/>
      <c r="BM114" s="972"/>
      <c r="BN114" s="972"/>
      <c r="BO114" s="972"/>
      <c r="BP114" s="973"/>
      <c r="BQ114" s="941">
        <v>1003290</v>
      </c>
      <c r="BR114" s="942"/>
      <c r="BS114" s="942"/>
      <c r="BT114" s="942"/>
      <c r="BU114" s="942"/>
      <c r="BV114" s="942">
        <v>1010419</v>
      </c>
      <c r="BW114" s="942"/>
      <c r="BX114" s="942"/>
      <c r="BY114" s="942"/>
      <c r="BZ114" s="942"/>
      <c r="CA114" s="942">
        <v>958342</v>
      </c>
      <c r="CB114" s="942"/>
      <c r="CC114" s="942"/>
      <c r="CD114" s="942"/>
      <c r="CE114" s="942"/>
      <c r="CF114" s="936">
        <v>39.299999999999997</v>
      </c>
      <c r="CG114" s="937"/>
      <c r="CH114" s="937"/>
      <c r="CI114" s="937"/>
      <c r="CJ114" s="937"/>
      <c r="CK114" s="967"/>
      <c r="CL114" s="968"/>
      <c r="CM114" s="938" t="s">
        <v>444</v>
      </c>
      <c r="CN114" s="939"/>
      <c r="CO114" s="939"/>
      <c r="CP114" s="939"/>
      <c r="CQ114" s="939"/>
      <c r="CR114" s="939"/>
      <c r="CS114" s="939"/>
      <c r="CT114" s="939"/>
      <c r="CU114" s="939"/>
      <c r="CV114" s="939"/>
      <c r="CW114" s="939"/>
      <c r="CX114" s="939"/>
      <c r="CY114" s="939"/>
      <c r="CZ114" s="939"/>
      <c r="DA114" s="939"/>
      <c r="DB114" s="939"/>
      <c r="DC114" s="939"/>
      <c r="DD114" s="939"/>
      <c r="DE114" s="939"/>
      <c r="DF114" s="940"/>
      <c r="DG114" s="980" t="s">
        <v>122</v>
      </c>
      <c r="DH114" s="981"/>
      <c r="DI114" s="981"/>
      <c r="DJ114" s="981"/>
      <c r="DK114" s="982"/>
      <c r="DL114" s="983" t="s">
        <v>122</v>
      </c>
      <c r="DM114" s="981"/>
      <c r="DN114" s="981"/>
      <c r="DO114" s="981"/>
      <c r="DP114" s="982"/>
      <c r="DQ114" s="983" t="s">
        <v>122</v>
      </c>
      <c r="DR114" s="981"/>
      <c r="DS114" s="981"/>
      <c r="DT114" s="981"/>
      <c r="DU114" s="982"/>
      <c r="DV114" s="984" t="s">
        <v>122</v>
      </c>
      <c r="DW114" s="985"/>
      <c r="DX114" s="985"/>
      <c r="DY114" s="985"/>
      <c r="DZ114" s="986"/>
    </row>
    <row r="115" spans="1:130" s="222" customFormat="1" ht="26.25" customHeight="1" x14ac:dyDescent="0.15">
      <c r="A115" s="976"/>
      <c r="B115" s="977"/>
      <c r="C115" s="972" t="s">
        <v>445</v>
      </c>
      <c r="D115" s="972"/>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3"/>
      <c r="AA115" s="955">
        <v>13423</v>
      </c>
      <c r="AB115" s="956"/>
      <c r="AC115" s="956"/>
      <c r="AD115" s="956"/>
      <c r="AE115" s="957"/>
      <c r="AF115" s="958">
        <v>7815</v>
      </c>
      <c r="AG115" s="956"/>
      <c r="AH115" s="956"/>
      <c r="AI115" s="956"/>
      <c r="AJ115" s="957"/>
      <c r="AK115" s="958">
        <v>4889</v>
      </c>
      <c r="AL115" s="956"/>
      <c r="AM115" s="956"/>
      <c r="AN115" s="956"/>
      <c r="AO115" s="957"/>
      <c r="AP115" s="959">
        <v>0.2</v>
      </c>
      <c r="AQ115" s="960"/>
      <c r="AR115" s="960"/>
      <c r="AS115" s="960"/>
      <c r="AT115" s="961"/>
      <c r="AU115" s="924"/>
      <c r="AV115" s="925"/>
      <c r="AW115" s="925"/>
      <c r="AX115" s="925"/>
      <c r="AY115" s="925"/>
      <c r="AZ115" s="971" t="s">
        <v>446</v>
      </c>
      <c r="BA115" s="972"/>
      <c r="BB115" s="972"/>
      <c r="BC115" s="972"/>
      <c r="BD115" s="972"/>
      <c r="BE115" s="972"/>
      <c r="BF115" s="972"/>
      <c r="BG115" s="972"/>
      <c r="BH115" s="972"/>
      <c r="BI115" s="972"/>
      <c r="BJ115" s="972"/>
      <c r="BK115" s="972"/>
      <c r="BL115" s="972"/>
      <c r="BM115" s="972"/>
      <c r="BN115" s="972"/>
      <c r="BO115" s="972"/>
      <c r="BP115" s="973"/>
      <c r="BQ115" s="941" t="s">
        <v>432</v>
      </c>
      <c r="BR115" s="942"/>
      <c r="BS115" s="942"/>
      <c r="BT115" s="942"/>
      <c r="BU115" s="942"/>
      <c r="BV115" s="942" t="s">
        <v>122</v>
      </c>
      <c r="BW115" s="942"/>
      <c r="BX115" s="942"/>
      <c r="BY115" s="942"/>
      <c r="BZ115" s="942"/>
      <c r="CA115" s="942" t="s">
        <v>122</v>
      </c>
      <c r="CB115" s="942"/>
      <c r="CC115" s="942"/>
      <c r="CD115" s="942"/>
      <c r="CE115" s="942"/>
      <c r="CF115" s="936" t="s">
        <v>122</v>
      </c>
      <c r="CG115" s="937"/>
      <c r="CH115" s="937"/>
      <c r="CI115" s="937"/>
      <c r="CJ115" s="937"/>
      <c r="CK115" s="967"/>
      <c r="CL115" s="968"/>
      <c r="CM115" s="971" t="s">
        <v>447</v>
      </c>
      <c r="CN115" s="992"/>
      <c r="CO115" s="992"/>
      <c r="CP115" s="992"/>
      <c r="CQ115" s="992"/>
      <c r="CR115" s="992"/>
      <c r="CS115" s="992"/>
      <c r="CT115" s="992"/>
      <c r="CU115" s="992"/>
      <c r="CV115" s="992"/>
      <c r="CW115" s="992"/>
      <c r="CX115" s="992"/>
      <c r="CY115" s="992"/>
      <c r="CZ115" s="992"/>
      <c r="DA115" s="992"/>
      <c r="DB115" s="992"/>
      <c r="DC115" s="992"/>
      <c r="DD115" s="992"/>
      <c r="DE115" s="992"/>
      <c r="DF115" s="973"/>
      <c r="DG115" s="980" t="s">
        <v>122</v>
      </c>
      <c r="DH115" s="981"/>
      <c r="DI115" s="981"/>
      <c r="DJ115" s="981"/>
      <c r="DK115" s="982"/>
      <c r="DL115" s="983" t="s">
        <v>122</v>
      </c>
      <c r="DM115" s="981"/>
      <c r="DN115" s="981"/>
      <c r="DO115" s="981"/>
      <c r="DP115" s="982"/>
      <c r="DQ115" s="983" t="s">
        <v>122</v>
      </c>
      <c r="DR115" s="981"/>
      <c r="DS115" s="981"/>
      <c r="DT115" s="981"/>
      <c r="DU115" s="982"/>
      <c r="DV115" s="984" t="s">
        <v>122</v>
      </c>
      <c r="DW115" s="985"/>
      <c r="DX115" s="985"/>
      <c r="DY115" s="985"/>
      <c r="DZ115" s="986"/>
    </row>
    <row r="116" spans="1:130" s="222" customFormat="1" ht="26.25" customHeight="1" x14ac:dyDescent="0.15">
      <c r="A116" s="978"/>
      <c r="B116" s="979"/>
      <c r="C116" s="987" t="s">
        <v>448</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t="s">
        <v>432</v>
      </c>
      <c r="AB116" s="981"/>
      <c r="AC116" s="981"/>
      <c r="AD116" s="981"/>
      <c r="AE116" s="982"/>
      <c r="AF116" s="983" t="s">
        <v>122</v>
      </c>
      <c r="AG116" s="981"/>
      <c r="AH116" s="981"/>
      <c r="AI116" s="981"/>
      <c r="AJ116" s="982"/>
      <c r="AK116" s="983" t="s">
        <v>122</v>
      </c>
      <c r="AL116" s="981"/>
      <c r="AM116" s="981"/>
      <c r="AN116" s="981"/>
      <c r="AO116" s="982"/>
      <c r="AP116" s="984" t="s">
        <v>123</v>
      </c>
      <c r="AQ116" s="985"/>
      <c r="AR116" s="985"/>
      <c r="AS116" s="985"/>
      <c r="AT116" s="986"/>
      <c r="AU116" s="924"/>
      <c r="AV116" s="925"/>
      <c r="AW116" s="925"/>
      <c r="AX116" s="925"/>
      <c r="AY116" s="925"/>
      <c r="AZ116" s="989" t="s">
        <v>449</v>
      </c>
      <c r="BA116" s="990"/>
      <c r="BB116" s="990"/>
      <c r="BC116" s="990"/>
      <c r="BD116" s="990"/>
      <c r="BE116" s="990"/>
      <c r="BF116" s="990"/>
      <c r="BG116" s="990"/>
      <c r="BH116" s="990"/>
      <c r="BI116" s="990"/>
      <c r="BJ116" s="990"/>
      <c r="BK116" s="990"/>
      <c r="BL116" s="990"/>
      <c r="BM116" s="990"/>
      <c r="BN116" s="990"/>
      <c r="BO116" s="990"/>
      <c r="BP116" s="991"/>
      <c r="BQ116" s="941" t="s">
        <v>122</v>
      </c>
      <c r="BR116" s="942"/>
      <c r="BS116" s="942"/>
      <c r="BT116" s="942"/>
      <c r="BU116" s="942"/>
      <c r="BV116" s="942" t="s">
        <v>122</v>
      </c>
      <c r="BW116" s="942"/>
      <c r="BX116" s="942"/>
      <c r="BY116" s="942"/>
      <c r="BZ116" s="942"/>
      <c r="CA116" s="942" t="s">
        <v>122</v>
      </c>
      <c r="CB116" s="942"/>
      <c r="CC116" s="942"/>
      <c r="CD116" s="942"/>
      <c r="CE116" s="942"/>
      <c r="CF116" s="936" t="s">
        <v>432</v>
      </c>
      <c r="CG116" s="937"/>
      <c r="CH116" s="937"/>
      <c r="CI116" s="937"/>
      <c r="CJ116" s="937"/>
      <c r="CK116" s="967"/>
      <c r="CL116" s="968"/>
      <c r="CM116" s="938" t="s">
        <v>450</v>
      </c>
      <c r="CN116" s="939"/>
      <c r="CO116" s="939"/>
      <c r="CP116" s="939"/>
      <c r="CQ116" s="939"/>
      <c r="CR116" s="939"/>
      <c r="CS116" s="939"/>
      <c r="CT116" s="939"/>
      <c r="CU116" s="939"/>
      <c r="CV116" s="939"/>
      <c r="CW116" s="939"/>
      <c r="CX116" s="939"/>
      <c r="CY116" s="939"/>
      <c r="CZ116" s="939"/>
      <c r="DA116" s="939"/>
      <c r="DB116" s="939"/>
      <c r="DC116" s="939"/>
      <c r="DD116" s="939"/>
      <c r="DE116" s="939"/>
      <c r="DF116" s="940"/>
      <c r="DG116" s="980">
        <v>13696</v>
      </c>
      <c r="DH116" s="981"/>
      <c r="DI116" s="981"/>
      <c r="DJ116" s="981"/>
      <c r="DK116" s="982"/>
      <c r="DL116" s="983">
        <v>7814</v>
      </c>
      <c r="DM116" s="981"/>
      <c r="DN116" s="981"/>
      <c r="DO116" s="981"/>
      <c r="DP116" s="982"/>
      <c r="DQ116" s="983">
        <v>3012</v>
      </c>
      <c r="DR116" s="981"/>
      <c r="DS116" s="981"/>
      <c r="DT116" s="981"/>
      <c r="DU116" s="982"/>
      <c r="DV116" s="984">
        <v>0.1</v>
      </c>
      <c r="DW116" s="985"/>
      <c r="DX116" s="985"/>
      <c r="DY116" s="985"/>
      <c r="DZ116" s="986"/>
    </row>
    <row r="117" spans="1:130" s="222" customFormat="1" ht="26.25" customHeight="1" x14ac:dyDescent="0.15">
      <c r="A117" s="928" t="s">
        <v>182</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997" t="s">
        <v>451</v>
      </c>
      <c r="Z117" s="910"/>
      <c r="AA117" s="998">
        <v>897339</v>
      </c>
      <c r="AB117" s="999"/>
      <c r="AC117" s="999"/>
      <c r="AD117" s="999"/>
      <c r="AE117" s="1000"/>
      <c r="AF117" s="1001">
        <v>865181</v>
      </c>
      <c r="AG117" s="999"/>
      <c r="AH117" s="999"/>
      <c r="AI117" s="999"/>
      <c r="AJ117" s="1000"/>
      <c r="AK117" s="1001">
        <v>866924</v>
      </c>
      <c r="AL117" s="999"/>
      <c r="AM117" s="999"/>
      <c r="AN117" s="999"/>
      <c r="AO117" s="1000"/>
      <c r="AP117" s="1002"/>
      <c r="AQ117" s="1003"/>
      <c r="AR117" s="1003"/>
      <c r="AS117" s="1003"/>
      <c r="AT117" s="1004"/>
      <c r="AU117" s="924"/>
      <c r="AV117" s="925"/>
      <c r="AW117" s="925"/>
      <c r="AX117" s="925"/>
      <c r="AY117" s="925"/>
      <c r="AZ117" s="989" t="s">
        <v>452</v>
      </c>
      <c r="BA117" s="990"/>
      <c r="BB117" s="990"/>
      <c r="BC117" s="990"/>
      <c r="BD117" s="990"/>
      <c r="BE117" s="990"/>
      <c r="BF117" s="990"/>
      <c r="BG117" s="990"/>
      <c r="BH117" s="990"/>
      <c r="BI117" s="990"/>
      <c r="BJ117" s="990"/>
      <c r="BK117" s="990"/>
      <c r="BL117" s="990"/>
      <c r="BM117" s="990"/>
      <c r="BN117" s="990"/>
      <c r="BO117" s="990"/>
      <c r="BP117" s="991"/>
      <c r="BQ117" s="941" t="s">
        <v>122</v>
      </c>
      <c r="BR117" s="942"/>
      <c r="BS117" s="942"/>
      <c r="BT117" s="942"/>
      <c r="BU117" s="942"/>
      <c r="BV117" s="942" t="s">
        <v>122</v>
      </c>
      <c r="BW117" s="942"/>
      <c r="BX117" s="942"/>
      <c r="BY117" s="942"/>
      <c r="BZ117" s="942"/>
      <c r="CA117" s="942" t="s">
        <v>122</v>
      </c>
      <c r="CB117" s="942"/>
      <c r="CC117" s="942"/>
      <c r="CD117" s="942"/>
      <c r="CE117" s="942"/>
      <c r="CF117" s="936" t="s">
        <v>122</v>
      </c>
      <c r="CG117" s="937"/>
      <c r="CH117" s="937"/>
      <c r="CI117" s="937"/>
      <c r="CJ117" s="937"/>
      <c r="CK117" s="967"/>
      <c r="CL117" s="968"/>
      <c r="CM117" s="938" t="s">
        <v>453</v>
      </c>
      <c r="CN117" s="939"/>
      <c r="CO117" s="939"/>
      <c r="CP117" s="939"/>
      <c r="CQ117" s="939"/>
      <c r="CR117" s="939"/>
      <c r="CS117" s="939"/>
      <c r="CT117" s="939"/>
      <c r="CU117" s="939"/>
      <c r="CV117" s="939"/>
      <c r="CW117" s="939"/>
      <c r="CX117" s="939"/>
      <c r="CY117" s="939"/>
      <c r="CZ117" s="939"/>
      <c r="DA117" s="939"/>
      <c r="DB117" s="939"/>
      <c r="DC117" s="939"/>
      <c r="DD117" s="939"/>
      <c r="DE117" s="939"/>
      <c r="DF117" s="940"/>
      <c r="DG117" s="980" t="s">
        <v>122</v>
      </c>
      <c r="DH117" s="981"/>
      <c r="DI117" s="981"/>
      <c r="DJ117" s="981"/>
      <c r="DK117" s="982"/>
      <c r="DL117" s="983" t="s">
        <v>122</v>
      </c>
      <c r="DM117" s="981"/>
      <c r="DN117" s="981"/>
      <c r="DO117" s="981"/>
      <c r="DP117" s="982"/>
      <c r="DQ117" s="983" t="s">
        <v>122</v>
      </c>
      <c r="DR117" s="981"/>
      <c r="DS117" s="981"/>
      <c r="DT117" s="981"/>
      <c r="DU117" s="982"/>
      <c r="DV117" s="984" t="s">
        <v>122</v>
      </c>
      <c r="DW117" s="985"/>
      <c r="DX117" s="985"/>
      <c r="DY117" s="985"/>
      <c r="DZ117" s="986"/>
    </row>
    <row r="118" spans="1:130" s="222" customFormat="1" ht="26.25" customHeight="1" x14ac:dyDescent="0.15">
      <c r="A118" s="928" t="s">
        <v>426</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08" t="s">
        <v>424</v>
      </c>
      <c r="AB118" s="909"/>
      <c r="AC118" s="909"/>
      <c r="AD118" s="909"/>
      <c r="AE118" s="910"/>
      <c r="AF118" s="908" t="s">
        <v>300</v>
      </c>
      <c r="AG118" s="909"/>
      <c r="AH118" s="909"/>
      <c r="AI118" s="909"/>
      <c r="AJ118" s="910"/>
      <c r="AK118" s="908" t="s">
        <v>299</v>
      </c>
      <c r="AL118" s="909"/>
      <c r="AM118" s="909"/>
      <c r="AN118" s="909"/>
      <c r="AO118" s="910"/>
      <c r="AP118" s="993" t="s">
        <v>425</v>
      </c>
      <c r="AQ118" s="994"/>
      <c r="AR118" s="994"/>
      <c r="AS118" s="994"/>
      <c r="AT118" s="995"/>
      <c r="AU118" s="924"/>
      <c r="AV118" s="925"/>
      <c r="AW118" s="925"/>
      <c r="AX118" s="925"/>
      <c r="AY118" s="925"/>
      <c r="AZ118" s="996" t="s">
        <v>454</v>
      </c>
      <c r="BA118" s="987"/>
      <c r="BB118" s="987"/>
      <c r="BC118" s="987"/>
      <c r="BD118" s="987"/>
      <c r="BE118" s="987"/>
      <c r="BF118" s="987"/>
      <c r="BG118" s="987"/>
      <c r="BH118" s="987"/>
      <c r="BI118" s="987"/>
      <c r="BJ118" s="987"/>
      <c r="BK118" s="987"/>
      <c r="BL118" s="987"/>
      <c r="BM118" s="987"/>
      <c r="BN118" s="987"/>
      <c r="BO118" s="987"/>
      <c r="BP118" s="988"/>
      <c r="BQ118" s="1019" t="s">
        <v>122</v>
      </c>
      <c r="BR118" s="1020"/>
      <c r="BS118" s="1020"/>
      <c r="BT118" s="1020"/>
      <c r="BU118" s="1020"/>
      <c r="BV118" s="1020" t="s">
        <v>122</v>
      </c>
      <c r="BW118" s="1020"/>
      <c r="BX118" s="1020"/>
      <c r="BY118" s="1020"/>
      <c r="BZ118" s="1020"/>
      <c r="CA118" s="1020" t="s">
        <v>122</v>
      </c>
      <c r="CB118" s="1020"/>
      <c r="CC118" s="1020"/>
      <c r="CD118" s="1020"/>
      <c r="CE118" s="1020"/>
      <c r="CF118" s="936" t="s">
        <v>122</v>
      </c>
      <c r="CG118" s="937"/>
      <c r="CH118" s="937"/>
      <c r="CI118" s="937"/>
      <c r="CJ118" s="937"/>
      <c r="CK118" s="967"/>
      <c r="CL118" s="968"/>
      <c r="CM118" s="938" t="s">
        <v>455</v>
      </c>
      <c r="CN118" s="939"/>
      <c r="CO118" s="939"/>
      <c r="CP118" s="939"/>
      <c r="CQ118" s="939"/>
      <c r="CR118" s="939"/>
      <c r="CS118" s="939"/>
      <c r="CT118" s="939"/>
      <c r="CU118" s="939"/>
      <c r="CV118" s="939"/>
      <c r="CW118" s="939"/>
      <c r="CX118" s="939"/>
      <c r="CY118" s="939"/>
      <c r="CZ118" s="939"/>
      <c r="DA118" s="939"/>
      <c r="DB118" s="939"/>
      <c r="DC118" s="939"/>
      <c r="DD118" s="939"/>
      <c r="DE118" s="939"/>
      <c r="DF118" s="940"/>
      <c r="DG118" s="980" t="s">
        <v>122</v>
      </c>
      <c r="DH118" s="981"/>
      <c r="DI118" s="981"/>
      <c r="DJ118" s="981"/>
      <c r="DK118" s="982"/>
      <c r="DL118" s="983" t="s">
        <v>122</v>
      </c>
      <c r="DM118" s="981"/>
      <c r="DN118" s="981"/>
      <c r="DO118" s="981"/>
      <c r="DP118" s="982"/>
      <c r="DQ118" s="983" t="s">
        <v>122</v>
      </c>
      <c r="DR118" s="981"/>
      <c r="DS118" s="981"/>
      <c r="DT118" s="981"/>
      <c r="DU118" s="982"/>
      <c r="DV118" s="984" t="s">
        <v>432</v>
      </c>
      <c r="DW118" s="985"/>
      <c r="DX118" s="985"/>
      <c r="DY118" s="985"/>
      <c r="DZ118" s="986"/>
    </row>
    <row r="119" spans="1:130" s="222" customFormat="1" ht="26.25" customHeight="1" x14ac:dyDescent="0.15">
      <c r="A119" s="1086" t="s">
        <v>429</v>
      </c>
      <c r="B119" s="966"/>
      <c r="C119" s="945" t="s">
        <v>430</v>
      </c>
      <c r="D119" s="946"/>
      <c r="E119" s="946"/>
      <c r="F119" s="946"/>
      <c r="G119" s="946"/>
      <c r="H119" s="946"/>
      <c r="I119" s="946"/>
      <c r="J119" s="946"/>
      <c r="K119" s="946"/>
      <c r="L119" s="946"/>
      <c r="M119" s="946"/>
      <c r="N119" s="946"/>
      <c r="O119" s="946"/>
      <c r="P119" s="946"/>
      <c r="Q119" s="946"/>
      <c r="R119" s="946"/>
      <c r="S119" s="946"/>
      <c r="T119" s="946"/>
      <c r="U119" s="946"/>
      <c r="V119" s="946"/>
      <c r="W119" s="946"/>
      <c r="X119" s="946"/>
      <c r="Y119" s="946"/>
      <c r="Z119" s="947"/>
      <c r="AA119" s="915" t="s">
        <v>122</v>
      </c>
      <c r="AB119" s="916"/>
      <c r="AC119" s="916"/>
      <c r="AD119" s="916"/>
      <c r="AE119" s="917"/>
      <c r="AF119" s="918" t="s">
        <v>122</v>
      </c>
      <c r="AG119" s="916"/>
      <c r="AH119" s="916"/>
      <c r="AI119" s="916"/>
      <c r="AJ119" s="917"/>
      <c r="AK119" s="918" t="s">
        <v>122</v>
      </c>
      <c r="AL119" s="916"/>
      <c r="AM119" s="916"/>
      <c r="AN119" s="916"/>
      <c r="AO119" s="917"/>
      <c r="AP119" s="919" t="s">
        <v>122</v>
      </c>
      <c r="AQ119" s="920"/>
      <c r="AR119" s="920"/>
      <c r="AS119" s="920"/>
      <c r="AT119" s="921"/>
      <c r="AU119" s="926"/>
      <c r="AV119" s="927"/>
      <c r="AW119" s="927"/>
      <c r="AX119" s="927"/>
      <c r="AY119" s="927"/>
      <c r="AZ119" s="253" t="s">
        <v>182</v>
      </c>
      <c r="BA119" s="253"/>
      <c r="BB119" s="253"/>
      <c r="BC119" s="253"/>
      <c r="BD119" s="253"/>
      <c r="BE119" s="253"/>
      <c r="BF119" s="253"/>
      <c r="BG119" s="253"/>
      <c r="BH119" s="253"/>
      <c r="BI119" s="253"/>
      <c r="BJ119" s="253"/>
      <c r="BK119" s="253"/>
      <c r="BL119" s="253"/>
      <c r="BM119" s="253"/>
      <c r="BN119" s="253"/>
      <c r="BO119" s="997" t="s">
        <v>456</v>
      </c>
      <c r="BP119" s="1028"/>
      <c r="BQ119" s="1019">
        <v>9432643</v>
      </c>
      <c r="BR119" s="1020"/>
      <c r="BS119" s="1020"/>
      <c r="BT119" s="1020"/>
      <c r="BU119" s="1020"/>
      <c r="BV119" s="1020">
        <v>9442613</v>
      </c>
      <c r="BW119" s="1020"/>
      <c r="BX119" s="1020"/>
      <c r="BY119" s="1020"/>
      <c r="BZ119" s="1020"/>
      <c r="CA119" s="1020">
        <v>9453238</v>
      </c>
      <c r="CB119" s="1020"/>
      <c r="CC119" s="1020"/>
      <c r="CD119" s="1020"/>
      <c r="CE119" s="1020"/>
      <c r="CF119" s="1021"/>
      <c r="CG119" s="1022"/>
      <c r="CH119" s="1022"/>
      <c r="CI119" s="1022"/>
      <c r="CJ119" s="1023"/>
      <c r="CK119" s="969"/>
      <c r="CL119" s="970"/>
      <c r="CM119" s="1024" t="s">
        <v>457</v>
      </c>
      <c r="CN119" s="1025"/>
      <c r="CO119" s="1025"/>
      <c r="CP119" s="1025"/>
      <c r="CQ119" s="1025"/>
      <c r="CR119" s="1025"/>
      <c r="CS119" s="1025"/>
      <c r="CT119" s="1025"/>
      <c r="CU119" s="1025"/>
      <c r="CV119" s="1025"/>
      <c r="CW119" s="1025"/>
      <c r="CX119" s="1025"/>
      <c r="CY119" s="1025"/>
      <c r="CZ119" s="1025"/>
      <c r="DA119" s="1025"/>
      <c r="DB119" s="1025"/>
      <c r="DC119" s="1025"/>
      <c r="DD119" s="1025"/>
      <c r="DE119" s="1025"/>
      <c r="DF119" s="1026"/>
      <c r="DG119" s="1027">
        <v>483474</v>
      </c>
      <c r="DH119" s="1006"/>
      <c r="DI119" s="1006"/>
      <c r="DJ119" s="1006"/>
      <c r="DK119" s="1007"/>
      <c r="DL119" s="1005">
        <v>429704</v>
      </c>
      <c r="DM119" s="1006"/>
      <c r="DN119" s="1006"/>
      <c r="DO119" s="1006"/>
      <c r="DP119" s="1007"/>
      <c r="DQ119" s="1005">
        <v>474250</v>
      </c>
      <c r="DR119" s="1006"/>
      <c r="DS119" s="1006"/>
      <c r="DT119" s="1006"/>
      <c r="DU119" s="1007"/>
      <c r="DV119" s="1008">
        <v>19.399999999999999</v>
      </c>
      <c r="DW119" s="1009"/>
      <c r="DX119" s="1009"/>
      <c r="DY119" s="1009"/>
      <c r="DZ119" s="1010"/>
    </row>
    <row r="120" spans="1:130" s="222" customFormat="1" ht="26.25" customHeight="1" x14ac:dyDescent="0.15">
      <c r="A120" s="1087"/>
      <c r="B120" s="968"/>
      <c r="C120" s="938" t="s">
        <v>434</v>
      </c>
      <c r="D120" s="939"/>
      <c r="E120" s="939"/>
      <c r="F120" s="939"/>
      <c r="G120" s="939"/>
      <c r="H120" s="939"/>
      <c r="I120" s="939"/>
      <c r="J120" s="939"/>
      <c r="K120" s="939"/>
      <c r="L120" s="939"/>
      <c r="M120" s="939"/>
      <c r="N120" s="939"/>
      <c r="O120" s="939"/>
      <c r="P120" s="939"/>
      <c r="Q120" s="939"/>
      <c r="R120" s="939"/>
      <c r="S120" s="939"/>
      <c r="T120" s="939"/>
      <c r="U120" s="939"/>
      <c r="V120" s="939"/>
      <c r="W120" s="939"/>
      <c r="X120" s="939"/>
      <c r="Y120" s="939"/>
      <c r="Z120" s="940"/>
      <c r="AA120" s="980" t="s">
        <v>123</v>
      </c>
      <c r="AB120" s="981"/>
      <c r="AC120" s="981"/>
      <c r="AD120" s="981"/>
      <c r="AE120" s="982"/>
      <c r="AF120" s="983" t="s">
        <v>122</v>
      </c>
      <c r="AG120" s="981"/>
      <c r="AH120" s="981"/>
      <c r="AI120" s="981"/>
      <c r="AJ120" s="982"/>
      <c r="AK120" s="983" t="s">
        <v>122</v>
      </c>
      <c r="AL120" s="981"/>
      <c r="AM120" s="981"/>
      <c r="AN120" s="981"/>
      <c r="AO120" s="982"/>
      <c r="AP120" s="984" t="s">
        <v>123</v>
      </c>
      <c r="AQ120" s="985"/>
      <c r="AR120" s="985"/>
      <c r="AS120" s="985"/>
      <c r="AT120" s="986"/>
      <c r="AU120" s="1011" t="s">
        <v>458</v>
      </c>
      <c r="AV120" s="1012"/>
      <c r="AW120" s="1012"/>
      <c r="AX120" s="1012"/>
      <c r="AY120" s="1013"/>
      <c r="AZ120" s="962" t="s">
        <v>459</v>
      </c>
      <c r="BA120" s="913"/>
      <c r="BB120" s="913"/>
      <c r="BC120" s="913"/>
      <c r="BD120" s="913"/>
      <c r="BE120" s="913"/>
      <c r="BF120" s="913"/>
      <c r="BG120" s="913"/>
      <c r="BH120" s="913"/>
      <c r="BI120" s="913"/>
      <c r="BJ120" s="913"/>
      <c r="BK120" s="913"/>
      <c r="BL120" s="913"/>
      <c r="BM120" s="913"/>
      <c r="BN120" s="913"/>
      <c r="BO120" s="913"/>
      <c r="BP120" s="914"/>
      <c r="BQ120" s="948">
        <v>2064434</v>
      </c>
      <c r="BR120" s="949"/>
      <c r="BS120" s="949"/>
      <c r="BT120" s="949"/>
      <c r="BU120" s="949"/>
      <c r="BV120" s="949">
        <v>2031994</v>
      </c>
      <c r="BW120" s="949"/>
      <c r="BX120" s="949"/>
      <c r="BY120" s="949"/>
      <c r="BZ120" s="949"/>
      <c r="CA120" s="949">
        <v>1828358</v>
      </c>
      <c r="CB120" s="949"/>
      <c r="CC120" s="949"/>
      <c r="CD120" s="949"/>
      <c r="CE120" s="949"/>
      <c r="CF120" s="963">
        <v>75</v>
      </c>
      <c r="CG120" s="964"/>
      <c r="CH120" s="964"/>
      <c r="CI120" s="964"/>
      <c r="CJ120" s="964"/>
      <c r="CK120" s="1029" t="s">
        <v>460</v>
      </c>
      <c r="CL120" s="1030"/>
      <c r="CM120" s="1030"/>
      <c r="CN120" s="1030"/>
      <c r="CO120" s="1031"/>
      <c r="CP120" s="1037" t="s">
        <v>461</v>
      </c>
      <c r="CQ120" s="1038"/>
      <c r="CR120" s="1038"/>
      <c r="CS120" s="1038"/>
      <c r="CT120" s="1038"/>
      <c r="CU120" s="1038"/>
      <c r="CV120" s="1038"/>
      <c r="CW120" s="1038"/>
      <c r="CX120" s="1038"/>
      <c r="CY120" s="1038"/>
      <c r="CZ120" s="1038"/>
      <c r="DA120" s="1038"/>
      <c r="DB120" s="1038"/>
      <c r="DC120" s="1038"/>
      <c r="DD120" s="1038"/>
      <c r="DE120" s="1038"/>
      <c r="DF120" s="1039"/>
      <c r="DG120" s="948">
        <v>1903067</v>
      </c>
      <c r="DH120" s="949"/>
      <c r="DI120" s="949"/>
      <c r="DJ120" s="949"/>
      <c r="DK120" s="949"/>
      <c r="DL120" s="949">
        <v>1912043</v>
      </c>
      <c r="DM120" s="949"/>
      <c r="DN120" s="949"/>
      <c r="DO120" s="949"/>
      <c r="DP120" s="949"/>
      <c r="DQ120" s="949">
        <v>1907253</v>
      </c>
      <c r="DR120" s="949"/>
      <c r="DS120" s="949"/>
      <c r="DT120" s="949"/>
      <c r="DU120" s="949"/>
      <c r="DV120" s="950">
        <v>78.2</v>
      </c>
      <c r="DW120" s="950"/>
      <c r="DX120" s="950"/>
      <c r="DY120" s="950"/>
      <c r="DZ120" s="951"/>
    </row>
    <row r="121" spans="1:130" s="222" customFormat="1" ht="26.25" customHeight="1" x14ac:dyDescent="0.15">
      <c r="A121" s="1087"/>
      <c r="B121" s="968"/>
      <c r="C121" s="989" t="s">
        <v>462</v>
      </c>
      <c r="D121" s="990"/>
      <c r="E121" s="990"/>
      <c r="F121" s="990"/>
      <c r="G121" s="990"/>
      <c r="H121" s="990"/>
      <c r="I121" s="990"/>
      <c r="J121" s="990"/>
      <c r="K121" s="990"/>
      <c r="L121" s="990"/>
      <c r="M121" s="990"/>
      <c r="N121" s="990"/>
      <c r="O121" s="990"/>
      <c r="P121" s="990"/>
      <c r="Q121" s="990"/>
      <c r="R121" s="990"/>
      <c r="S121" s="990"/>
      <c r="T121" s="990"/>
      <c r="U121" s="990"/>
      <c r="V121" s="990"/>
      <c r="W121" s="990"/>
      <c r="X121" s="990"/>
      <c r="Y121" s="990"/>
      <c r="Z121" s="991"/>
      <c r="AA121" s="980" t="s">
        <v>122</v>
      </c>
      <c r="AB121" s="981"/>
      <c r="AC121" s="981"/>
      <c r="AD121" s="981"/>
      <c r="AE121" s="982"/>
      <c r="AF121" s="983" t="s">
        <v>122</v>
      </c>
      <c r="AG121" s="981"/>
      <c r="AH121" s="981"/>
      <c r="AI121" s="981"/>
      <c r="AJ121" s="982"/>
      <c r="AK121" s="983" t="s">
        <v>432</v>
      </c>
      <c r="AL121" s="981"/>
      <c r="AM121" s="981"/>
      <c r="AN121" s="981"/>
      <c r="AO121" s="982"/>
      <c r="AP121" s="984" t="s">
        <v>122</v>
      </c>
      <c r="AQ121" s="985"/>
      <c r="AR121" s="985"/>
      <c r="AS121" s="985"/>
      <c r="AT121" s="986"/>
      <c r="AU121" s="1014"/>
      <c r="AV121" s="1015"/>
      <c r="AW121" s="1015"/>
      <c r="AX121" s="1015"/>
      <c r="AY121" s="1016"/>
      <c r="AZ121" s="971" t="s">
        <v>463</v>
      </c>
      <c r="BA121" s="972"/>
      <c r="BB121" s="972"/>
      <c r="BC121" s="972"/>
      <c r="BD121" s="972"/>
      <c r="BE121" s="972"/>
      <c r="BF121" s="972"/>
      <c r="BG121" s="972"/>
      <c r="BH121" s="972"/>
      <c r="BI121" s="972"/>
      <c r="BJ121" s="972"/>
      <c r="BK121" s="972"/>
      <c r="BL121" s="972"/>
      <c r="BM121" s="972"/>
      <c r="BN121" s="972"/>
      <c r="BO121" s="972"/>
      <c r="BP121" s="973"/>
      <c r="BQ121" s="941">
        <v>73153</v>
      </c>
      <c r="BR121" s="942"/>
      <c r="BS121" s="942"/>
      <c r="BT121" s="942"/>
      <c r="BU121" s="942"/>
      <c r="BV121" s="942">
        <v>59678</v>
      </c>
      <c r="BW121" s="942"/>
      <c r="BX121" s="942"/>
      <c r="BY121" s="942"/>
      <c r="BZ121" s="942"/>
      <c r="CA121" s="942">
        <v>59310</v>
      </c>
      <c r="CB121" s="942"/>
      <c r="CC121" s="942"/>
      <c r="CD121" s="942"/>
      <c r="CE121" s="942"/>
      <c r="CF121" s="936">
        <v>2.4</v>
      </c>
      <c r="CG121" s="937"/>
      <c r="CH121" s="937"/>
      <c r="CI121" s="937"/>
      <c r="CJ121" s="937"/>
      <c r="CK121" s="1032"/>
      <c r="CL121" s="1033"/>
      <c r="CM121" s="1033"/>
      <c r="CN121" s="1033"/>
      <c r="CO121" s="1034"/>
      <c r="CP121" s="1042" t="s">
        <v>464</v>
      </c>
      <c r="CQ121" s="1043"/>
      <c r="CR121" s="1043"/>
      <c r="CS121" s="1043"/>
      <c r="CT121" s="1043"/>
      <c r="CU121" s="1043"/>
      <c r="CV121" s="1043"/>
      <c r="CW121" s="1043"/>
      <c r="CX121" s="1043"/>
      <c r="CY121" s="1043"/>
      <c r="CZ121" s="1043"/>
      <c r="DA121" s="1043"/>
      <c r="DB121" s="1043"/>
      <c r="DC121" s="1043"/>
      <c r="DD121" s="1043"/>
      <c r="DE121" s="1043"/>
      <c r="DF121" s="1044"/>
      <c r="DG121" s="941">
        <v>565374</v>
      </c>
      <c r="DH121" s="942"/>
      <c r="DI121" s="942"/>
      <c r="DJ121" s="942"/>
      <c r="DK121" s="942"/>
      <c r="DL121" s="942">
        <v>596943</v>
      </c>
      <c r="DM121" s="942"/>
      <c r="DN121" s="942"/>
      <c r="DO121" s="942"/>
      <c r="DP121" s="942"/>
      <c r="DQ121" s="942">
        <v>573344</v>
      </c>
      <c r="DR121" s="942"/>
      <c r="DS121" s="942"/>
      <c r="DT121" s="942"/>
      <c r="DU121" s="942"/>
      <c r="DV121" s="943">
        <v>23.5</v>
      </c>
      <c r="DW121" s="943"/>
      <c r="DX121" s="943"/>
      <c r="DY121" s="943"/>
      <c r="DZ121" s="944"/>
    </row>
    <row r="122" spans="1:130" s="222" customFormat="1" ht="26.25" customHeight="1" x14ac:dyDescent="0.15">
      <c r="A122" s="1087"/>
      <c r="B122" s="968"/>
      <c r="C122" s="938" t="s">
        <v>444</v>
      </c>
      <c r="D122" s="939"/>
      <c r="E122" s="939"/>
      <c r="F122" s="939"/>
      <c r="G122" s="939"/>
      <c r="H122" s="939"/>
      <c r="I122" s="939"/>
      <c r="J122" s="939"/>
      <c r="K122" s="939"/>
      <c r="L122" s="939"/>
      <c r="M122" s="939"/>
      <c r="N122" s="939"/>
      <c r="O122" s="939"/>
      <c r="P122" s="939"/>
      <c r="Q122" s="939"/>
      <c r="R122" s="939"/>
      <c r="S122" s="939"/>
      <c r="T122" s="939"/>
      <c r="U122" s="939"/>
      <c r="V122" s="939"/>
      <c r="W122" s="939"/>
      <c r="X122" s="939"/>
      <c r="Y122" s="939"/>
      <c r="Z122" s="940"/>
      <c r="AA122" s="980" t="s">
        <v>122</v>
      </c>
      <c r="AB122" s="981"/>
      <c r="AC122" s="981"/>
      <c r="AD122" s="981"/>
      <c r="AE122" s="982"/>
      <c r="AF122" s="983" t="s">
        <v>122</v>
      </c>
      <c r="AG122" s="981"/>
      <c r="AH122" s="981"/>
      <c r="AI122" s="981"/>
      <c r="AJ122" s="982"/>
      <c r="AK122" s="983" t="s">
        <v>122</v>
      </c>
      <c r="AL122" s="981"/>
      <c r="AM122" s="981"/>
      <c r="AN122" s="981"/>
      <c r="AO122" s="982"/>
      <c r="AP122" s="984" t="s">
        <v>122</v>
      </c>
      <c r="AQ122" s="985"/>
      <c r="AR122" s="985"/>
      <c r="AS122" s="985"/>
      <c r="AT122" s="986"/>
      <c r="AU122" s="1014"/>
      <c r="AV122" s="1015"/>
      <c r="AW122" s="1015"/>
      <c r="AX122" s="1015"/>
      <c r="AY122" s="1016"/>
      <c r="AZ122" s="996" t="s">
        <v>465</v>
      </c>
      <c r="BA122" s="987"/>
      <c r="BB122" s="987"/>
      <c r="BC122" s="987"/>
      <c r="BD122" s="987"/>
      <c r="BE122" s="987"/>
      <c r="BF122" s="987"/>
      <c r="BG122" s="987"/>
      <c r="BH122" s="987"/>
      <c r="BI122" s="987"/>
      <c r="BJ122" s="987"/>
      <c r="BK122" s="987"/>
      <c r="BL122" s="987"/>
      <c r="BM122" s="987"/>
      <c r="BN122" s="987"/>
      <c r="BO122" s="987"/>
      <c r="BP122" s="988"/>
      <c r="BQ122" s="1019">
        <v>6670835</v>
      </c>
      <c r="BR122" s="1020"/>
      <c r="BS122" s="1020"/>
      <c r="BT122" s="1020"/>
      <c r="BU122" s="1020"/>
      <c r="BV122" s="1020">
        <v>6515212</v>
      </c>
      <c r="BW122" s="1020"/>
      <c r="BX122" s="1020"/>
      <c r="BY122" s="1020"/>
      <c r="BZ122" s="1020"/>
      <c r="CA122" s="1020">
        <v>6468786</v>
      </c>
      <c r="CB122" s="1020"/>
      <c r="CC122" s="1020"/>
      <c r="CD122" s="1020"/>
      <c r="CE122" s="1020"/>
      <c r="CF122" s="1040">
        <v>265.2</v>
      </c>
      <c r="CG122" s="1041"/>
      <c r="CH122" s="1041"/>
      <c r="CI122" s="1041"/>
      <c r="CJ122" s="1041"/>
      <c r="CK122" s="1032"/>
      <c r="CL122" s="1033"/>
      <c r="CM122" s="1033"/>
      <c r="CN122" s="1033"/>
      <c r="CO122" s="1034"/>
      <c r="CP122" s="1042" t="s">
        <v>466</v>
      </c>
      <c r="CQ122" s="1043"/>
      <c r="CR122" s="1043"/>
      <c r="CS122" s="1043"/>
      <c r="CT122" s="1043"/>
      <c r="CU122" s="1043"/>
      <c r="CV122" s="1043"/>
      <c r="CW122" s="1043"/>
      <c r="CX122" s="1043"/>
      <c r="CY122" s="1043"/>
      <c r="CZ122" s="1043"/>
      <c r="DA122" s="1043"/>
      <c r="DB122" s="1043"/>
      <c r="DC122" s="1043"/>
      <c r="DD122" s="1043"/>
      <c r="DE122" s="1043"/>
      <c r="DF122" s="1044"/>
      <c r="DG122" s="941">
        <v>228394</v>
      </c>
      <c r="DH122" s="942"/>
      <c r="DI122" s="942"/>
      <c r="DJ122" s="942"/>
      <c r="DK122" s="942"/>
      <c r="DL122" s="942">
        <v>222039</v>
      </c>
      <c r="DM122" s="942"/>
      <c r="DN122" s="942"/>
      <c r="DO122" s="942"/>
      <c r="DP122" s="942"/>
      <c r="DQ122" s="942">
        <v>160761</v>
      </c>
      <c r="DR122" s="942"/>
      <c r="DS122" s="942"/>
      <c r="DT122" s="942"/>
      <c r="DU122" s="942"/>
      <c r="DV122" s="943">
        <v>6.6</v>
      </c>
      <c r="DW122" s="943"/>
      <c r="DX122" s="943"/>
      <c r="DY122" s="943"/>
      <c r="DZ122" s="944"/>
    </row>
    <row r="123" spans="1:130" s="222" customFormat="1" ht="26.25" customHeight="1" x14ac:dyDescent="0.15">
      <c r="A123" s="1087"/>
      <c r="B123" s="968"/>
      <c r="C123" s="938" t="s">
        <v>450</v>
      </c>
      <c r="D123" s="939"/>
      <c r="E123" s="939"/>
      <c r="F123" s="939"/>
      <c r="G123" s="939"/>
      <c r="H123" s="939"/>
      <c r="I123" s="939"/>
      <c r="J123" s="939"/>
      <c r="K123" s="939"/>
      <c r="L123" s="939"/>
      <c r="M123" s="939"/>
      <c r="N123" s="939"/>
      <c r="O123" s="939"/>
      <c r="P123" s="939"/>
      <c r="Q123" s="939"/>
      <c r="R123" s="939"/>
      <c r="S123" s="939"/>
      <c r="T123" s="939"/>
      <c r="U123" s="939"/>
      <c r="V123" s="939"/>
      <c r="W123" s="939"/>
      <c r="X123" s="939"/>
      <c r="Y123" s="939"/>
      <c r="Z123" s="940"/>
      <c r="AA123" s="980">
        <v>7255</v>
      </c>
      <c r="AB123" s="981"/>
      <c r="AC123" s="981"/>
      <c r="AD123" s="981"/>
      <c r="AE123" s="982"/>
      <c r="AF123" s="983">
        <v>4454</v>
      </c>
      <c r="AG123" s="981"/>
      <c r="AH123" s="981"/>
      <c r="AI123" s="981"/>
      <c r="AJ123" s="982"/>
      <c r="AK123" s="983">
        <v>4802</v>
      </c>
      <c r="AL123" s="981"/>
      <c r="AM123" s="981"/>
      <c r="AN123" s="981"/>
      <c r="AO123" s="982"/>
      <c r="AP123" s="984">
        <v>0.2</v>
      </c>
      <c r="AQ123" s="985"/>
      <c r="AR123" s="985"/>
      <c r="AS123" s="985"/>
      <c r="AT123" s="986"/>
      <c r="AU123" s="1017"/>
      <c r="AV123" s="1018"/>
      <c r="AW123" s="1018"/>
      <c r="AX123" s="1018"/>
      <c r="AY123" s="1018"/>
      <c r="AZ123" s="253" t="s">
        <v>182</v>
      </c>
      <c r="BA123" s="253"/>
      <c r="BB123" s="253"/>
      <c r="BC123" s="253"/>
      <c r="BD123" s="253"/>
      <c r="BE123" s="253"/>
      <c r="BF123" s="253"/>
      <c r="BG123" s="253"/>
      <c r="BH123" s="253"/>
      <c r="BI123" s="253"/>
      <c r="BJ123" s="253"/>
      <c r="BK123" s="253"/>
      <c r="BL123" s="253"/>
      <c r="BM123" s="253"/>
      <c r="BN123" s="253"/>
      <c r="BO123" s="997" t="s">
        <v>467</v>
      </c>
      <c r="BP123" s="1028"/>
      <c r="BQ123" s="1058">
        <v>8808422</v>
      </c>
      <c r="BR123" s="1059"/>
      <c r="BS123" s="1059"/>
      <c r="BT123" s="1059"/>
      <c r="BU123" s="1059"/>
      <c r="BV123" s="1059">
        <v>8606884</v>
      </c>
      <c r="BW123" s="1059"/>
      <c r="BX123" s="1059"/>
      <c r="BY123" s="1059"/>
      <c r="BZ123" s="1059"/>
      <c r="CA123" s="1059">
        <v>8356454</v>
      </c>
      <c r="CB123" s="1059"/>
      <c r="CC123" s="1059"/>
      <c r="CD123" s="1059"/>
      <c r="CE123" s="1059"/>
      <c r="CF123" s="1021"/>
      <c r="CG123" s="1022"/>
      <c r="CH123" s="1022"/>
      <c r="CI123" s="1022"/>
      <c r="CJ123" s="1023"/>
      <c r="CK123" s="1032"/>
      <c r="CL123" s="1033"/>
      <c r="CM123" s="1033"/>
      <c r="CN123" s="1033"/>
      <c r="CO123" s="1034"/>
      <c r="CP123" s="1042" t="s">
        <v>468</v>
      </c>
      <c r="CQ123" s="1043"/>
      <c r="CR123" s="1043"/>
      <c r="CS123" s="1043"/>
      <c r="CT123" s="1043"/>
      <c r="CU123" s="1043"/>
      <c r="CV123" s="1043"/>
      <c r="CW123" s="1043"/>
      <c r="CX123" s="1043"/>
      <c r="CY123" s="1043"/>
      <c r="CZ123" s="1043"/>
      <c r="DA123" s="1043"/>
      <c r="DB123" s="1043"/>
      <c r="DC123" s="1043"/>
      <c r="DD123" s="1043"/>
      <c r="DE123" s="1043"/>
      <c r="DF123" s="1044"/>
      <c r="DG123" s="980">
        <v>33302</v>
      </c>
      <c r="DH123" s="981"/>
      <c r="DI123" s="981"/>
      <c r="DJ123" s="981"/>
      <c r="DK123" s="982"/>
      <c r="DL123" s="983">
        <v>31603</v>
      </c>
      <c r="DM123" s="981"/>
      <c r="DN123" s="981"/>
      <c r="DO123" s="981"/>
      <c r="DP123" s="982"/>
      <c r="DQ123" s="983">
        <v>49937</v>
      </c>
      <c r="DR123" s="981"/>
      <c r="DS123" s="981"/>
      <c r="DT123" s="981"/>
      <c r="DU123" s="982"/>
      <c r="DV123" s="984">
        <v>2</v>
      </c>
      <c r="DW123" s="985"/>
      <c r="DX123" s="985"/>
      <c r="DY123" s="985"/>
      <c r="DZ123" s="986"/>
    </row>
    <row r="124" spans="1:130" s="222" customFormat="1" ht="26.25" customHeight="1" thickBot="1" x14ac:dyDescent="0.2">
      <c r="A124" s="1087"/>
      <c r="B124" s="968"/>
      <c r="C124" s="938" t="s">
        <v>453</v>
      </c>
      <c r="D124" s="939"/>
      <c r="E124" s="939"/>
      <c r="F124" s="939"/>
      <c r="G124" s="939"/>
      <c r="H124" s="939"/>
      <c r="I124" s="939"/>
      <c r="J124" s="939"/>
      <c r="K124" s="939"/>
      <c r="L124" s="939"/>
      <c r="M124" s="939"/>
      <c r="N124" s="939"/>
      <c r="O124" s="939"/>
      <c r="P124" s="939"/>
      <c r="Q124" s="939"/>
      <c r="R124" s="939"/>
      <c r="S124" s="939"/>
      <c r="T124" s="939"/>
      <c r="U124" s="939"/>
      <c r="V124" s="939"/>
      <c r="W124" s="939"/>
      <c r="X124" s="939"/>
      <c r="Y124" s="939"/>
      <c r="Z124" s="940"/>
      <c r="AA124" s="980" t="s">
        <v>122</v>
      </c>
      <c r="AB124" s="981"/>
      <c r="AC124" s="981"/>
      <c r="AD124" s="981"/>
      <c r="AE124" s="982"/>
      <c r="AF124" s="983" t="s">
        <v>122</v>
      </c>
      <c r="AG124" s="981"/>
      <c r="AH124" s="981"/>
      <c r="AI124" s="981"/>
      <c r="AJ124" s="982"/>
      <c r="AK124" s="983" t="s">
        <v>122</v>
      </c>
      <c r="AL124" s="981"/>
      <c r="AM124" s="981"/>
      <c r="AN124" s="981"/>
      <c r="AO124" s="982"/>
      <c r="AP124" s="984" t="s">
        <v>432</v>
      </c>
      <c r="AQ124" s="985"/>
      <c r="AR124" s="985"/>
      <c r="AS124" s="985"/>
      <c r="AT124" s="986"/>
      <c r="AU124" s="1054" t="s">
        <v>469</v>
      </c>
      <c r="AV124" s="1055"/>
      <c r="AW124" s="1055"/>
      <c r="AX124" s="1055"/>
      <c r="AY124" s="1055"/>
      <c r="AZ124" s="1055"/>
      <c r="BA124" s="1055"/>
      <c r="BB124" s="1055"/>
      <c r="BC124" s="1055"/>
      <c r="BD124" s="1055"/>
      <c r="BE124" s="1055"/>
      <c r="BF124" s="1055"/>
      <c r="BG124" s="1055"/>
      <c r="BH124" s="1055"/>
      <c r="BI124" s="1055"/>
      <c r="BJ124" s="1055"/>
      <c r="BK124" s="1055"/>
      <c r="BL124" s="1055"/>
      <c r="BM124" s="1055"/>
      <c r="BN124" s="1055"/>
      <c r="BO124" s="1055"/>
      <c r="BP124" s="1056"/>
      <c r="BQ124" s="1057">
        <v>23</v>
      </c>
      <c r="BR124" s="1050"/>
      <c r="BS124" s="1050"/>
      <c r="BT124" s="1050"/>
      <c r="BU124" s="1050"/>
      <c r="BV124" s="1050">
        <v>32.4</v>
      </c>
      <c r="BW124" s="1050"/>
      <c r="BX124" s="1050"/>
      <c r="BY124" s="1050"/>
      <c r="BZ124" s="1050"/>
      <c r="CA124" s="1050">
        <v>44.9</v>
      </c>
      <c r="CB124" s="1050"/>
      <c r="CC124" s="1050"/>
      <c r="CD124" s="1050"/>
      <c r="CE124" s="1050"/>
      <c r="CF124" s="1051"/>
      <c r="CG124" s="1052"/>
      <c r="CH124" s="1052"/>
      <c r="CI124" s="1052"/>
      <c r="CJ124" s="1053"/>
      <c r="CK124" s="1035"/>
      <c r="CL124" s="1035"/>
      <c r="CM124" s="1035"/>
      <c r="CN124" s="1035"/>
      <c r="CO124" s="1036"/>
      <c r="CP124" s="1042" t="s">
        <v>470</v>
      </c>
      <c r="CQ124" s="1043"/>
      <c r="CR124" s="1043"/>
      <c r="CS124" s="1043"/>
      <c r="CT124" s="1043"/>
      <c r="CU124" s="1043"/>
      <c r="CV124" s="1043"/>
      <c r="CW124" s="1043"/>
      <c r="CX124" s="1043"/>
      <c r="CY124" s="1043"/>
      <c r="CZ124" s="1043"/>
      <c r="DA124" s="1043"/>
      <c r="DB124" s="1043"/>
      <c r="DC124" s="1043"/>
      <c r="DD124" s="1043"/>
      <c r="DE124" s="1043"/>
      <c r="DF124" s="1044"/>
      <c r="DG124" s="1027" t="s">
        <v>122</v>
      </c>
      <c r="DH124" s="1006"/>
      <c r="DI124" s="1006"/>
      <c r="DJ124" s="1006"/>
      <c r="DK124" s="1007"/>
      <c r="DL124" s="1005" t="s">
        <v>432</v>
      </c>
      <c r="DM124" s="1006"/>
      <c r="DN124" s="1006"/>
      <c r="DO124" s="1006"/>
      <c r="DP124" s="1007"/>
      <c r="DQ124" s="1005">
        <v>9011</v>
      </c>
      <c r="DR124" s="1006"/>
      <c r="DS124" s="1006"/>
      <c r="DT124" s="1006"/>
      <c r="DU124" s="1007"/>
      <c r="DV124" s="1008">
        <v>0.4</v>
      </c>
      <c r="DW124" s="1009"/>
      <c r="DX124" s="1009"/>
      <c r="DY124" s="1009"/>
      <c r="DZ124" s="1010"/>
    </row>
    <row r="125" spans="1:130" s="222" customFormat="1" ht="26.25" customHeight="1" x14ac:dyDescent="0.15">
      <c r="A125" s="1087"/>
      <c r="B125" s="968"/>
      <c r="C125" s="938" t="s">
        <v>455</v>
      </c>
      <c r="D125" s="939"/>
      <c r="E125" s="939"/>
      <c r="F125" s="939"/>
      <c r="G125" s="939"/>
      <c r="H125" s="939"/>
      <c r="I125" s="939"/>
      <c r="J125" s="939"/>
      <c r="K125" s="939"/>
      <c r="L125" s="939"/>
      <c r="M125" s="939"/>
      <c r="N125" s="939"/>
      <c r="O125" s="939"/>
      <c r="P125" s="939"/>
      <c r="Q125" s="939"/>
      <c r="R125" s="939"/>
      <c r="S125" s="939"/>
      <c r="T125" s="939"/>
      <c r="U125" s="939"/>
      <c r="V125" s="939"/>
      <c r="W125" s="939"/>
      <c r="X125" s="939"/>
      <c r="Y125" s="939"/>
      <c r="Z125" s="940"/>
      <c r="AA125" s="980" t="s">
        <v>122</v>
      </c>
      <c r="AB125" s="981"/>
      <c r="AC125" s="981"/>
      <c r="AD125" s="981"/>
      <c r="AE125" s="982"/>
      <c r="AF125" s="983" t="s">
        <v>432</v>
      </c>
      <c r="AG125" s="981"/>
      <c r="AH125" s="981"/>
      <c r="AI125" s="981"/>
      <c r="AJ125" s="982"/>
      <c r="AK125" s="983" t="s">
        <v>122</v>
      </c>
      <c r="AL125" s="981"/>
      <c r="AM125" s="981"/>
      <c r="AN125" s="981"/>
      <c r="AO125" s="982"/>
      <c r="AP125" s="984" t="s">
        <v>432</v>
      </c>
      <c r="AQ125" s="985"/>
      <c r="AR125" s="985"/>
      <c r="AS125" s="985"/>
      <c r="AT125" s="986"/>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45" t="s">
        <v>471</v>
      </c>
      <c r="CL125" s="1030"/>
      <c r="CM125" s="1030"/>
      <c r="CN125" s="1030"/>
      <c r="CO125" s="1031"/>
      <c r="CP125" s="962" t="s">
        <v>472</v>
      </c>
      <c r="CQ125" s="913"/>
      <c r="CR125" s="913"/>
      <c r="CS125" s="913"/>
      <c r="CT125" s="913"/>
      <c r="CU125" s="913"/>
      <c r="CV125" s="913"/>
      <c r="CW125" s="913"/>
      <c r="CX125" s="913"/>
      <c r="CY125" s="913"/>
      <c r="CZ125" s="913"/>
      <c r="DA125" s="913"/>
      <c r="DB125" s="913"/>
      <c r="DC125" s="913"/>
      <c r="DD125" s="913"/>
      <c r="DE125" s="913"/>
      <c r="DF125" s="914"/>
      <c r="DG125" s="948" t="s">
        <v>122</v>
      </c>
      <c r="DH125" s="949"/>
      <c r="DI125" s="949"/>
      <c r="DJ125" s="949"/>
      <c r="DK125" s="949"/>
      <c r="DL125" s="949" t="s">
        <v>432</v>
      </c>
      <c r="DM125" s="949"/>
      <c r="DN125" s="949"/>
      <c r="DO125" s="949"/>
      <c r="DP125" s="949"/>
      <c r="DQ125" s="949" t="s">
        <v>122</v>
      </c>
      <c r="DR125" s="949"/>
      <c r="DS125" s="949"/>
      <c r="DT125" s="949"/>
      <c r="DU125" s="949"/>
      <c r="DV125" s="950" t="s">
        <v>122</v>
      </c>
      <c r="DW125" s="950"/>
      <c r="DX125" s="950"/>
      <c r="DY125" s="950"/>
      <c r="DZ125" s="951"/>
    </row>
    <row r="126" spans="1:130" s="222" customFormat="1" ht="26.25" customHeight="1" thickBot="1" x14ac:dyDescent="0.2">
      <c r="A126" s="1087"/>
      <c r="B126" s="968"/>
      <c r="C126" s="938" t="s">
        <v>457</v>
      </c>
      <c r="D126" s="939"/>
      <c r="E126" s="939"/>
      <c r="F126" s="939"/>
      <c r="G126" s="939"/>
      <c r="H126" s="939"/>
      <c r="I126" s="939"/>
      <c r="J126" s="939"/>
      <c r="K126" s="939"/>
      <c r="L126" s="939"/>
      <c r="M126" s="939"/>
      <c r="N126" s="939"/>
      <c r="O126" s="939"/>
      <c r="P126" s="939"/>
      <c r="Q126" s="939"/>
      <c r="R126" s="939"/>
      <c r="S126" s="939"/>
      <c r="T126" s="939"/>
      <c r="U126" s="939"/>
      <c r="V126" s="939"/>
      <c r="W126" s="939"/>
      <c r="X126" s="939"/>
      <c r="Y126" s="939"/>
      <c r="Z126" s="940"/>
      <c r="AA126" s="980">
        <v>6089</v>
      </c>
      <c r="AB126" s="981"/>
      <c r="AC126" s="981"/>
      <c r="AD126" s="981"/>
      <c r="AE126" s="982"/>
      <c r="AF126" s="983">
        <v>3320</v>
      </c>
      <c r="AG126" s="981"/>
      <c r="AH126" s="981"/>
      <c r="AI126" s="981"/>
      <c r="AJ126" s="982"/>
      <c r="AK126" s="983" t="s">
        <v>122</v>
      </c>
      <c r="AL126" s="981"/>
      <c r="AM126" s="981"/>
      <c r="AN126" s="981"/>
      <c r="AO126" s="982"/>
      <c r="AP126" s="984" t="s">
        <v>122</v>
      </c>
      <c r="AQ126" s="985"/>
      <c r="AR126" s="985"/>
      <c r="AS126" s="985"/>
      <c r="AT126" s="986"/>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46"/>
      <c r="CL126" s="1033"/>
      <c r="CM126" s="1033"/>
      <c r="CN126" s="1033"/>
      <c r="CO126" s="1034"/>
      <c r="CP126" s="971" t="s">
        <v>473</v>
      </c>
      <c r="CQ126" s="972"/>
      <c r="CR126" s="972"/>
      <c r="CS126" s="972"/>
      <c r="CT126" s="972"/>
      <c r="CU126" s="972"/>
      <c r="CV126" s="972"/>
      <c r="CW126" s="972"/>
      <c r="CX126" s="972"/>
      <c r="CY126" s="972"/>
      <c r="CZ126" s="972"/>
      <c r="DA126" s="972"/>
      <c r="DB126" s="972"/>
      <c r="DC126" s="972"/>
      <c r="DD126" s="972"/>
      <c r="DE126" s="972"/>
      <c r="DF126" s="973"/>
      <c r="DG126" s="941" t="s">
        <v>122</v>
      </c>
      <c r="DH126" s="942"/>
      <c r="DI126" s="942"/>
      <c r="DJ126" s="942"/>
      <c r="DK126" s="942"/>
      <c r="DL126" s="942" t="s">
        <v>122</v>
      </c>
      <c r="DM126" s="942"/>
      <c r="DN126" s="942"/>
      <c r="DO126" s="942"/>
      <c r="DP126" s="942"/>
      <c r="DQ126" s="942" t="s">
        <v>122</v>
      </c>
      <c r="DR126" s="942"/>
      <c r="DS126" s="942"/>
      <c r="DT126" s="942"/>
      <c r="DU126" s="942"/>
      <c r="DV126" s="943" t="s">
        <v>123</v>
      </c>
      <c r="DW126" s="943"/>
      <c r="DX126" s="943"/>
      <c r="DY126" s="943"/>
      <c r="DZ126" s="944"/>
    </row>
    <row r="127" spans="1:130" s="222" customFormat="1" ht="26.25" customHeight="1" x14ac:dyDescent="0.15">
      <c r="A127" s="1088"/>
      <c r="B127" s="970"/>
      <c r="C127" s="1024" t="s">
        <v>474</v>
      </c>
      <c r="D127" s="1025"/>
      <c r="E127" s="1025"/>
      <c r="F127" s="1025"/>
      <c r="G127" s="1025"/>
      <c r="H127" s="1025"/>
      <c r="I127" s="1025"/>
      <c r="J127" s="1025"/>
      <c r="K127" s="1025"/>
      <c r="L127" s="1025"/>
      <c r="M127" s="1025"/>
      <c r="N127" s="1025"/>
      <c r="O127" s="1025"/>
      <c r="P127" s="1025"/>
      <c r="Q127" s="1025"/>
      <c r="R127" s="1025"/>
      <c r="S127" s="1025"/>
      <c r="T127" s="1025"/>
      <c r="U127" s="1025"/>
      <c r="V127" s="1025"/>
      <c r="W127" s="1025"/>
      <c r="X127" s="1025"/>
      <c r="Y127" s="1025"/>
      <c r="Z127" s="1026"/>
      <c r="AA127" s="980">
        <v>79</v>
      </c>
      <c r="AB127" s="981"/>
      <c r="AC127" s="981"/>
      <c r="AD127" s="981"/>
      <c r="AE127" s="982"/>
      <c r="AF127" s="983">
        <v>41</v>
      </c>
      <c r="AG127" s="981"/>
      <c r="AH127" s="981"/>
      <c r="AI127" s="981"/>
      <c r="AJ127" s="982"/>
      <c r="AK127" s="983">
        <v>87</v>
      </c>
      <c r="AL127" s="981"/>
      <c r="AM127" s="981"/>
      <c r="AN127" s="981"/>
      <c r="AO127" s="982"/>
      <c r="AP127" s="984">
        <v>0</v>
      </c>
      <c r="AQ127" s="985"/>
      <c r="AR127" s="985"/>
      <c r="AS127" s="985"/>
      <c r="AT127" s="986"/>
      <c r="AU127" s="258"/>
      <c r="AV127" s="258"/>
      <c r="AW127" s="258"/>
      <c r="AX127" s="1060" t="s">
        <v>475</v>
      </c>
      <c r="AY127" s="1061"/>
      <c r="AZ127" s="1061"/>
      <c r="BA127" s="1061"/>
      <c r="BB127" s="1061"/>
      <c r="BC127" s="1061"/>
      <c r="BD127" s="1061"/>
      <c r="BE127" s="1062"/>
      <c r="BF127" s="1063" t="s">
        <v>476</v>
      </c>
      <c r="BG127" s="1061"/>
      <c r="BH127" s="1061"/>
      <c r="BI127" s="1061"/>
      <c r="BJ127" s="1061"/>
      <c r="BK127" s="1061"/>
      <c r="BL127" s="1062"/>
      <c r="BM127" s="1063" t="s">
        <v>477</v>
      </c>
      <c r="BN127" s="1061"/>
      <c r="BO127" s="1061"/>
      <c r="BP127" s="1061"/>
      <c r="BQ127" s="1061"/>
      <c r="BR127" s="1061"/>
      <c r="BS127" s="1062"/>
      <c r="BT127" s="1063" t="s">
        <v>478</v>
      </c>
      <c r="BU127" s="1061"/>
      <c r="BV127" s="1061"/>
      <c r="BW127" s="1061"/>
      <c r="BX127" s="1061"/>
      <c r="BY127" s="1061"/>
      <c r="BZ127" s="1085"/>
      <c r="CA127" s="258"/>
      <c r="CB127" s="258"/>
      <c r="CC127" s="258"/>
      <c r="CD127" s="259"/>
      <c r="CE127" s="259"/>
      <c r="CF127" s="259"/>
      <c r="CG127" s="256"/>
      <c r="CH127" s="256"/>
      <c r="CI127" s="256"/>
      <c r="CJ127" s="257"/>
      <c r="CK127" s="1046"/>
      <c r="CL127" s="1033"/>
      <c r="CM127" s="1033"/>
      <c r="CN127" s="1033"/>
      <c r="CO127" s="1034"/>
      <c r="CP127" s="971" t="s">
        <v>479</v>
      </c>
      <c r="CQ127" s="972"/>
      <c r="CR127" s="972"/>
      <c r="CS127" s="972"/>
      <c r="CT127" s="972"/>
      <c r="CU127" s="972"/>
      <c r="CV127" s="972"/>
      <c r="CW127" s="972"/>
      <c r="CX127" s="972"/>
      <c r="CY127" s="972"/>
      <c r="CZ127" s="972"/>
      <c r="DA127" s="972"/>
      <c r="DB127" s="972"/>
      <c r="DC127" s="972"/>
      <c r="DD127" s="972"/>
      <c r="DE127" s="972"/>
      <c r="DF127" s="973"/>
      <c r="DG127" s="941" t="s">
        <v>432</v>
      </c>
      <c r="DH127" s="942"/>
      <c r="DI127" s="942"/>
      <c r="DJ127" s="942"/>
      <c r="DK127" s="942"/>
      <c r="DL127" s="942" t="s">
        <v>122</v>
      </c>
      <c r="DM127" s="942"/>
      <c r="DN127" s="942"/>
      <c r="DO127" s="942"/>
      <c r="DP127" s="942"/>
      <c r="DQ127" s="942" t="s">
        <v>122</v>
      </c>
      <c r="DR127" s="942"/>
      <c r="DS127" s="942"/>
      <c r="DT127" s="942"/>
      <c r="DU127" s="942"/>
      <c r="DV127" s="943" t="s">
        <v>432</v>
      </c>
      <c r="DW127" s="943"/>
      <c r="DX127" s="943"/>
      <c r="DY127" s="943"/>
      <c r="DZ127" s="944"/>
    </row>
    <row r="128" spans="1:130" s="222" customFormat="1" ht="26.25" customHeight="1" thickBot="1" x14ac:dyDescent="0.2">
      <c r="A128" s="1071" t="s">
        <v>480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481</v>
      </c>
      <c r="X128" s="1073"/>
      <c r="Y128" s="1073"/>
      <c r="Z128" s="1074"/>
      <c r="AA128" s="1075">
        <v>23532</v>
      </c>
      <c r="AB128" s="1076"/>
      <c r="AC128" s="1076"/>
      <c r="AD128" s="1076"/>
      <c r="AE128" s="1077"/>
      <c r="AF128" s="1078">
        <v>24020</v>
      </c>
      <c r="AG128" s="1076"/>
      <c r="AH128" s="1076"/>
      <c r="AI128" s="1076"/>
      <c r="AJ128" s="1077"/>
      <c r="AK128" s="1078">
        <v>20600</v>
      </c>
      <c r="AL128" s="1076"/>
      <c r="AM128" s="1076"/>
      <c r="AN128" s="1076"/>
      <c r="AO128" s="1077"/>
      <c r="AP128" s="1079"/>
      <c r="AQ128" s="1080"/>
      <c r="AR128" s="1080"/>
      <c r="AS128" s="1080"/>
      <c r="AT128" s="1081"/>
      <c r="AU128" s="258"/>
      <c r="AV128" s="258"/>
      <c r="AW128" s="258"/>
      <c r="AX128" s="912" t="s">
        <v>482</v>
      </c>
      <c r="AY128" s="913"/>
      <c r="AZ128" s="913"/>
      <c r="BA128" s="913"/>
      <c r="BB128" s="913"/>
      <c r="BC128" s="913"/>
      <c r="BD128" s="913"/>
      <c r="BE128" s="914"/>
      <c r="BF128" s="1082" t="s">
        <v>122</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1"/>
      <c r="CA128" s="259"/>
      <c r="CB128" s="259"/>
      <c r="CC128" s="259"/>
      <c r="CD128" s="259"/>
      <c r="CE128" s="259"/>
      <c r="CF128" s="259"/>
      <c r="CG128" s="256"/>
      <c r="CH128" s="256"/>
      <c r="CI128" s="256"/>
      <c r="CJ128" s="257"/>
      <c r="CK128" s="1047"/>
      <c r="CL128" s="1048"/>
      <c r="CM128" s="1048"/>
      <c r="CN128" s="1048"/>
      <c r="CO128" s="1049"/>
      <c r="CP128" s="1064" t="s">
        <v>483</v>
      </c>
      <c r="CQ128" s="1065"/>
      <c r="CR128" s="1065"/>
      <c r="CS128" s="1065"/>
      <c r="CT128" s="1065"/>
      <c r="CU128" s="1065"/>
      <c r="CV128" s="1065"/>
      <c r="CW128" s="1065"/>
      <c r="CX128" s="1065"/>
      <c r="CY128" s="1065"/>
      <c r="CZ128" s="1065"/>
      <c r="DA128" s="1065"/>
      <c r="DB128" s="1065"/>
      <c r="DC128" s="1065"/>
      <c r="DD128" s="1065"/>
      <c r="DE128" s="1065"/>
      <c r="DF128" s="1066"/>
      <c r="DG128" s="1067" t="s">
        <v>122</v>
      </c>
      <c r="DH128" s="1068"/>
      <c r="DI128" s="1068"/>
      <c r="DJ128" s="1068"/>
      <c r="DK128" s="1068"/>
      <c r="DL128" s="1068" t="s">
        <v>123</v>
      </c>
      <c r="DM128" s="1068"/>
      <c r="DN128" s="1068"/>
      <c r="DO128" s="1068"/>
      <c r="DP128" s="1068"/>
      <c r="DQ128" s="1068" t="s">
        <v>122</v>
      </c>
      <c r="DR128" s="1068"/>
      <c r="DS128" s="1068"/>
      <c r="DT128" s="1068"/>
      <c r="DU128" s="1068"/>
      <c r="DV128" s="1069" t="s">
        <v>122</v>
      </c>
      <c r="DW128" s="1069"/>
      <c r="DX128" s="1069"/>
      <c r="DY128" s="1069"/>
      <c r="DZ128" s="1070"/>
    </row>
    <row r="129" spans="1:131" s="222" customFormat="1" ht="26.25" customHeight="1" x14ac:dyDescent="0.15">
      <c r="A129" s="952" t="s">
        <v>100</v>
      </c>
      <c r="B129" s="953"/>
      <c r="C129" s="953"/>
      <c r="D129" s="953"/>
      <c r="E129" s="953"/>
      <c r="F129" s="953"/>
      <c r="G129" s="953"/>
      <c r="H129" s="953"/>
      <c r="I129" s="953"/>
      <c r="J129" s="953"/>
      <c r="K129" s="953"/>
      <c r="L129" s="953"/>
      <c r="M129" s="953"/>
      <c r="N129" s="953"/>
      <c r="O129" s="953"/>
      <c r="P129" s="953"/>
      <c r="Q129" s="953"/>
      <c r="R129" s="953"/>
      <c r="S129" s="953"/>
      <c r="T129" s="953"/>
      <c r="U129" s="953"/>
      <c r="V129" s="953"/>
      <c r="W129" s="1095" t="s">
        <v>484</v>
      </c>
      <c r="X129" s="1096"/>
      <c r="Y129" s="1096"/>
      <c r="Z129" s="1097"/>
      <c r="AA129" s="980">
        <v>3369329</v>
      </c>
      <c r="AB129" s="981"/>
      <c r="AC129" s="981"/>
      <c r="AD129" s="981"/>
      <c r="AE129" s="982"/>
      <c r="AF129" s="983">
        <v>3209857</v>
      </c>
      <c r="AG129" s="981"/>
      <c r="AH129" s="981"/>
      <c r="AI129" s="981"/>
      <c r="AJ129" s="982"/>
      <c r="AK129" s="983">
        <v>3050004</v>
      </c>
      <c r="AL129" s="981"/>
      <c r="AM129" s="981"/>
      <c r="AN129" s="981"/>
      <c r="AO129" s="982"/>
      <c r="AP129" s="1098"/>
      <c r="AQ129" s="1099"/>
      <c r="AR129" s="1099"/>
      <c r="AS129" s="1099"/>
      <c r="AT129" s="1100"/>
      <c r="AU129" s="260"/>
      <c r="AV129" s="260"/>
      <c r="AW129" s="260"/>
      <c r="AX129" s="1089" t="s">
        <v>485</v>
      </c>
      <c r="AY129" s="972"/>
      <c r="AZ129" s="972"/>
      <c r="BA129" s="972"/>
      <c r="BB129" s="972"/>
      <c r="BC129" s="972"/>
      <c r="BD129" s="972"/>
      <c r="BE129" s="973"/>
      <c r="BF129" s="1090" t="s">
        <v>122</v>
      </c>
      <c r="BG129" s="1091"/>
      <c r="BH129" s="1091"/>
      <c r="BI129" s="1091"/>
      <c r="BJ129" s="1091"/>
      <c r="BK129" s="1091"/>
      <c r="BL129" s="1092"/>
      <c r="BM129" s="1090">
        <v>20</v>
      </c>
      <c r="BN129" s="1091"/>
      <c r="BO129" s="1091"/>
      <c r="BP129" s="1091"/>
      <c r="BQ129" s="1091"/>
      <c r="BR129" s="1091"/>
      <c r="BS129" s="1092"/>
      <c r="BT129" s="1090">
        <v>30</v>
      </c>
      <c r="BU129" s="1093"/>
      <c r="BV129" s="1093"/>
      <c r="BW129" s="1093"/>
      <c r="BX129" s="1093"/>
      <c r="BY129" s="1093"/>
      <c r="BZ129" s="1094"/>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952" t="s">
        <v>486</v>
      </c>
      <c r="B130" s="953"/>
      <c r="C130" s="953"/>
      <c r="D130" s="953"/>
      <c r="E130" s="953"/>
      <c r="F130" s="953"/>
      <c r="G130" s="953"/>
      <c r="H130" s="953"/>
      <c r="I130" s="953"/>
      <c r="J130" s="953"/>
      <c r="K130" s="953"/>
      <c r="L130" s="953"/>
      <c r="M130" s="953"/>
      <c r="N130" s="953"/>
      <c r="O130" s="953"/>
      <c r="P130" s="953"/>
      <c r="Q130" s="953"/>
      <c r="R130" s="953"/>
      <c r="S130" s="953"/>
      <c r="T130" s="953"/>
      <c r="U130" s="953"/>
      <c r="V130" s="953"/>
      <c r="W130" s="1095" t="s">
        <v>487</v>
      </c>
      <c r="X130" s="1096"/>
      <c r="Y130" s="1096"/>
      <c r="Z130" s="1097"/>
      <c r="AA130" s="980">
        <v>657336</v>
      </c>
      <c r="AB130" s="981"/>
      <c r="AC130" s="981"/>
      <c r="AD130" s="981"/>
      <c r="AE130" s="982"/>
      <c r="AF130" s="983">
        <v>631613</v>
      </c>
      <c r="AG130" s="981"/>
      <c r="AH130" s="981"/>
      <c r="AI130" s="981"/>
      <c r="AJ130" s="982"/>
      <c r="AK130" s="983">
        <v>610954</v>
      </c>
      <c r="AL130" s="981"/>
      <c r="AM130" s="981"/>
      <c r="AN130" s="981"/>
      <c r="AO130" s="982"/>
      <c r="AP130" s="1098"/>
      <c r="AQ130" s="1099"/>
      <c r="AR130" s="1099"/>
      <c r="AS130" s="1099"/>
      <c r="AT130" s="1100"/>
      <c r="AU130" s="260"/>
      <c r="AV130" s="260"/>
      <c r="AW130" s="260"/>
      <c r="AX130" s="1089" t="s">
        <v>488</v>
      </c>
      <c r="AY130" s="972"/>
      <c r="AZ130" s="972"/>
      <c r="BA130" s="972"/>
      <c r="BB130" s="972"/>
      <c r="BC130" s="972"/>
      <c r="BD130" s="972"/>
      <c r="BE130" s="973"/>
      <c r="BF130" s="1126">
        <v>8.5</v>
      </c>
      <c r="BG130" s="1127"/>
      <c r="BH130" s="1127"/>
      <c r="BI130" s="1127"/>
      <c r="BJ130" s="1127"/>
      <c r="BK130" s="1127"/>
      <c r="BL130" s="1128"/>
      <c r="BM130" s="1126">
        <v>25</v>
      </c>
      <c r="BN130" s="1127"/>
      <c r="BO130" s="1127"/>
      <c r="BP130" s="1127"/>
      <c r="BQ130" s="1127"/>
      <c r="BR130" s="1127"/>
      <c r="BS130" s="1128"/>
      <c r="BT130" s="1126">
        <v>35</v>
      </c>
      <c r="BU130" s="1129"/>
      <c r="BV130" s="1129"/>
      <c r="BW130" s="1129"/>
      <c r="BX130" s="1129"/>
      <c r="BY130" s="1129"/>
      <c r="BZ130" s="1130"/>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1131"/>
      <c r="B131" s="1132"/>
      <c r="C131" s="1132"/>
      <c r="D131" s="1132"/>
      <c r="E131" s="1132"/>
      <c r="F131" s="1132"/>
      <c r="G131" s="1132"/>
      <c r="H131" s="1132"/>
      <c r="I131" s="1132"/>
      <c r="J131" s="1132"/>
      <c r="K131" s="1132"/>
      <c r="L131" s="1132"/>
      <c r="M131" s="1132"/>
      <c r="N131" s="1132"/>
      <c r="O131" s="1132"/>
      <c r="P131" s="1132"/>
      <c r="Q131" s="1132"/>
      <c r="R131" s="1132"/>
      <c r="S131" s="1132"/>
      <c r="T131" s="1132"/>
      <c r="U131" s="1132"/>
      <c r="V131" s="1132"/>
      <c r="W131" s="1133" t="s">
        <v>489</v>
      </c>
      <c r="X131" s="1134"/>
      <c r="Y131" s="1134"/>
      <c r="Z131" s="1135"/>
      <c r="AA131" s="1027">
        <v>2711993</v>
      </c>
      <c r="AB131" s="1006"/>
      <c r="AC131" s="1006"/>
      <c r="AD131" s="1006"/>
      <c r="AE131" s="1007"/>
      <c r="AF131" s="1005">
        <v>2578244</v>
      </c>
      <c r="AG131" s="1006"/>
      <c r="AH131" s="1006"/>
      <c r="AI131" s="1006"/>
      <c r="AJ131" s="1007"/>
      <c r="AK131" s="1005">
        <v>2439050</v>
      </c>
      <c r="AL131" s="1006"/>
      <c r="AM131" s="1006"/>
      <c r="AN131" s="1006"/>
      <c r="AO131" s="1007"/>
      <c r="AP131" s="1136"/>
      <c r="AQ131" s="1137"/>
      <c r="AR131" s="1137"/>
      <c r="AS131" s="1137"/>
      <c r="AT131" s="1138"/>
      <c r="AU131" s="260"/>
      <c r="AV131" s="260"/>
      <c r="AW131" s="260"/>
      <c r="AX131" s="1108" t="s">
        <v>490</v>
      </c>
      <c r="AY131" s="1065"/>
      <c r="AZ131" s="1065"/>
      <c r="BA131" s="1065"/>
      <c r="BB131" s="1065"/>
      <c r="BC131" s="1065"/>
      <c r="BD131" s="1065"/>
      <c r="BE131" s="1066"/>
      <c r="BF131" s="1109">
        <v>44.9</v>
      </c>
      <c r="BG131" s="1110"/>
      <c r="BH131" s="1110"/>
      <c r="BI131" s="1110"/>
      <c r="BJ131" s="1110"/>
      <c r="BK131" s="1110"/>
      <c r="BL131" s="1111"/>
      <c r="BM131" s="1109">
        <v>350</v>
      </c>
      <c r="BN131" s="1110"/>
      <c r="BO131" s="1110"/>
      <c r="BP131" s="1110"/>
      <c r="BQ131" s="1110"/>
      <c r="BR131" s="1110"/>
      <c r="BS131" s="1111"/>
      <c r="BT131" s="1112"/>
      <c r="BU131" s="1113"/>
      <c r="BV131" s="1113"/>
      <c r="BW131" s="1113"/>
      <c r="BX131" s="1113"/>
      <c r="BY131" s="1113"/>
      <c r="BZ131" s="1114"/>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1115" t="s">
        <v>491</v>
      </c>
      <c r="B132" s="1116"/>
      <c r="C132" s="1116"/>
      <c r="D132" s="1116"/>
      <c r="E132" s="1116"/>
      <c r="F132" s="1116"/>
      <c r="G132" s="1116"/>
      <c r="H132" s="1116"/>
      <c r="I132" s="1116"/>
      <c r="J132" s="1116"/>
      <c r="K132" s="1116"/>
      <c r="L132" s="1116"/>
      <c r="M132" s="1116"/>
      <c r="N132" s="1116"/>
      <c r="O132" s="1116"/>
      <c r="P132" s="1116"/>
      <c r="Q132" s="1116"/>
      <c r="R132" s="1116"/>
      <c r="S132" s="1116"/>
      <c r="T132" s="1116"/>
      <c r="U132" s="1116"/>
      <c r="V132" s="1119" t="s">
        <v>492</v>
      </c>
      <c r="W132" s="1119"/>
      <c r="X132" s="1119"/>
      <c r="Y132" s="1119"/>
      <c r="Z132" s="1120"/>
      <c r="AA132" s="1121">
        <v>7.9819896290000001</v>
      </c>
      <c r="AB132" s="1122"/>
      <c r="AC132" s="1122"/>
      <c r="AD132" s="1122"/>
      <c r="AE132" s="1123"/>
      <c r="AF132" s="1124">
        <v>8.1275472759999996</v>
      </c>
      <c r="AG132" s="1122"/>
      <c r="AH132" s="1122"/>
      <c r="AI132" s="1122"/>
      <c r="AJ132" s="1123"/>
      <c r="AK132" s="1124">
        <v>9.6500686739999999</v>
      </c>
      <c r="AL132" s="1122"/>
      <c r="AM132" s="1122"/>
      <c r="AN132" s="1122"/>
      <c r="AO132" s="1123"/>
      <c r="AP132" s="1021"/>
      <c r="AQ132" s="1022"/>
      <c r="AR132" s="1022"/>
      <c r="AS132" s="1022"/>
      <c r="AT132" s="1125"/>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1117"/>
      <c r="B133" s="1118"/>
      <c r="C133" s="1118"/>
      <c r="D133" s="1118"/>
      <c r="E133" s="1118"/>
      <c r="F133" s="1118"/>
      <c r="G133" s="1118"/>
      <c r="H133" s="1118"/>
      <c r="I133" s="1118"/>
      <c r="J133" s="1118"/>
      <c r="K133" s="1118"/>
      <c r="L133" s="1118"/>
      <c r="M133" s="1118"/>
      <c r="N133" s="1118"/>
      <c r="O133" s="1118"/>
      <c r="P133" s="1118"/>
      <c r="Q133" s="1118"/>
      <c r="R133" s="1118"/>
      <c r="S133" s="1118"/>
      <c r="T133" s="1118"/>
      <c r="U133" s="1118"/>
      <c r="V133" s="1102" t="s">
        <v>493</v>
      </c>
      <c r="W133" s="1102"/>
      <c r="X133" s="1102"/>
      <c r="Y133" s="1102"/>
      <c r="Z133" s="1103"/>
      <c r="AA133" s="1104">
        <v>8.6999999999999993</v>
      </c>
      <c r="AB133" s="1105"/>
      <c r="AC133" s="1105"/>
      <c r="AD133" s="1105"/>
      <c r="AE133" s="1106"/>
      <c r="AF133" s="1104">
        <v>8.4</v>
      </c>
      <c r="AG133" s="1105"/>
      <c r="AH133" s="1105"/>
      <c r="AI133" s="1105"/>
      <c r="AJ133" s="1106"/>
      <c r="AK133" s="1104">
        <v>8.5</v>
      </c>
      <c r="AL133" s="1105"/>
      <c r="AM133" s="1105"/>
      <c r="AN133" s="1105"/>
      <c r="AO133" s="1106"/>
      <c r="AP133" s="1051"/>
      <c r="AQ133" s="1052"/>
      <c r="AR133" s="1052"/>
      <c r="AS133" s="1052"/>
      <c r="AT133" s="1107"/>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7UpPWBuCcebLL4M/KwOVzVnO9o/3nHwZsq3MU/pRMC65QZzJGHIaeIgNBypskL4U7Z0dRaeomzNYqsAdtHSZnA==" saltValue="Ro3D68NUrXpAWghxonce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50" zoomScaleNormal="85" zoomScaleSheetLayoutView="50" workbookViewId="0"/>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494</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ayTAVzMqkx4CIZOZ741ayN946KwgohASUHhnuIGL6St7toveXmYg531mXR6UPByqLprsgxSmEyEy6/q9sX6Tg==" saltValue="w5omlFGRjhA0qT/xJR+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21"/>
  <sheetViews>
    <sheetView showGridLines="0" zoomScale="50" zoomScaleNormal="5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row r="104" ht="13.5" hidden="1" customHeight="1" x14ac:dyDescent="0.15"/>
    <row r="105" ht="13.5" hidden="1" customHeight="1" x14ac:dyDescent="0.15"/>
    <row r="106" ht="13.5" hidden="1" customHeight="1" x14ac:dyDescent="0.15"/>
    <row r="107" ht="13.5" hidden="1" customHeight="1" x14ac:dyDescent="0.15"/>
    <row r="108" ht="13.5" hidden="1" customHeight="1" x14ac:dyDescent="0.15"/>
    <row r="109" ht="13.5" hidden="1" customHeight="1" x14ac:dyDescent="0.15"/>
    <row r="110" ht="13.5" hidden="1" customHeight="1" x14ac:dyDescent="0.15"/>
    <row r="111" ht="13.5" hidden="1" customHeight="1" x14ac:dyDescent="0.15"/>
    <row r="112" ht="13.5" hidden="1" customHeight="1" x14ac:dyDescent="0.15"/>
    <row r="113" ht="13.5" hidden="1" customHeight="1" x14ac:dyDescent="0.15"/>
    <row r="114" ht="13.5" hidden="1" customHeight="1" x14ac:dyDescent="0.15"/>
    <row r="115" ht="13.5" hidden="1" customHeight="1" x14ac:dyDescent="0.15"/>
    <row r="116" ht="13.5" hidden="1" customHeight="1" x14ac:dyDescent="0.15"/>
    <row r="117" ht="13.5" hidden="1" customHeight="1" x14ac:dyDescent="0.15"/>
    <row r="118" ht="13.5" hidden="1" customHeight="1" x14ac:dyDescent="0.15"/>
    <row r="119" ht="13.5" hidden="1" customHeight="1" x14ac:dyDescent="0.15"/>
    <row r="120" ht="13.5" hidden="1" customHeight="1" x14ac:dyDescent="0.15"/>
    <row r="121" ht="13.5" hidden="1" customHeight="1" x14ac:dyDescent="0.15"/>
  </sheetData>
  <sheetProtection algorithmName="SHA-512" hashValue="mAJ3+ZBn0frDYwBGRB6ZczLqmaxrM2GhL4HAdCJ5WGZ9lEqDaKhIAHjL9FZswg1OksKBiYzkP8MqvBZZfxDABA==" saltValue="rNgI30a2WN8uF8YymRtvc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495</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496</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42" t="s">
        <v>497</v>
      </c>
      <c r="AP7" s="279"/>
      <c r="AQ7" s="280" t="s">
        <v>498</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43"/>
      <c r="AP8" s="285" t="s">
        <v>499</v>
      </c>
      <c r="AQ8" s="286" t="s">
        <v>500</v>
      </c>
      <c r="AR8" s="287" t="s">
        <v>501</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44" t="s">
        <v>502</v>
      </c>
      <c r="AL9" s="1145"/>
      <c r="AM9" s="1145"/>
      <c r="AN9" s="1146"/>
      <c r="AO9" s="288">
        <v>739545</v>
      </c>
      <c r="AP9" s="288">
        <v>127026</v>
      </c>
      <c r="AQ9" s="289">
        <v>107310</v>
      </c>
      <c r="AR9" s="290">
        <v>18.399999999999999</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44" t="s">
        <v>503</v>
      </c>
      <c r="AL10" s="1145"/>
      <c r="AM10" s="1145"/>
      <c r="AN10" s="1146"/>
      <c r="AO10" s="291">
        <v>84732</v>
      </c>
      <c r="AP10" s="291">
        <v>14554</v>
      </c>
      <c r="AQ10" s="292">
        <v>12629</v>
      </c>
      <c r="AR10" s="293">
        <v>15.2</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44" t="s">
        <v>504</v>
      </c>
      <c r="AL11" s="1145"/>
      <c r="AM11" s="1145"/>
      <c r="AN11" s="1146"/>
      <c r="AO11" s="291">
        <v>11979</v>
      </c>
      <c r="AP11" s="291">
        <v>2058</v>
      </c>
      <c r="AQ11" s="292">
        <v>13528</v>
      </c>
      <c r="AR11" s="293">
        <v>-84.8</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44" t="s">
        <v>505</v>
      </c>
      <c r="AL12" s="1145"/>
      <c r="AM12" s="1145"/>
      <c r="AN12" s="1146"/>
      <c r="AO12" s="291" t="s">
        <v>506</v>
      </c>
      <c r="AP12" s="291" t="s">
        <v>506</v>
      </c>
      <c r="AQ12" s="292">
        <v>1569</v>
      </c>
      <c r="AR12" s="293" t="s">
        <v>506</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44" t="s">
        <v>507</v>
      </c>
      <c r="AL13" s="1145"/>
      <c r="AM13" s="1145"/>
      <c r="AN13" s="1146"/>
      <c r="AO13" s="291" t="s">
        <v>506</v>
      </c>
      <c r="AP13" s="291" t="s">
        <v>506</v>
      </c>
      <c r="AQ13" s="292" t="s">
        <v>506</v>
      </c>
      <c r="AR13" s="293" t="s">
        <v>506</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44" t="s">
        <v>508</v>
      </c>
      <c r="AL14" s="1145"/>
      <c r="AM14" s="1145"/>
      <c r="AN14" s="1146"/>
      <c r="AO14" s="291">
        <v>21964</v>
      </c>
      <c r="AP14" s="291">
        <v>3773</v>
      </c>
      <c r="AQ14" s="292">
        <v>5788</v>
      </c>
      <c r="AR14" s="293">
        <v>-34.799999999999997</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44" t="s">
        <v>509</v>
      </c>
      <c r="AL15" s="1145"/>
      <c r="AM15" s="1145"/>
      <c r="AN15" s="1146"/>
      <c r="AO15" s="291">
        <v>19000</v>
      </c>
      <c r="AP15" s="291">
        <v>3263</v>
      </c>
      <c r="AQ15" s="292">
        <v>2674</v>
      </c>
      <c r="AR15" s="293">
        <v>22</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47" t="s">
        <v>510</v>
      </c>
      <c r="AL16" s="1148"/>
      <c r="AM16" s="1148"/>
      <c r="AN16" s="1149"/>
      <c r="AO16" s="291">
        <v>-73228</v>
      </c>
      <c r="AP16" s="291">
        <v>-12578</v>
      </c>
      <c r="AQ16" s="292">
        <v>-10217</v>
      </c>
      <c r="AR16" s="293">
        <v>23.1</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47" t="s">
        <v>182</v>
      </c>
      <c r="AL17" s="1148"/>
      <c r="AM17" s="1148"/>
      <c r="AN17" s="1149"/>
      <c r="AO17" s="291">
        <v>803992</v>
      </c>
      <c r="AP17" s="291">
        <v>138095</v>
      </c>
      <c r="AQ17" s="292">
        <v>133280</v>
      </c>
      <c r="AR17" s="293">
        <v>3.6</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511</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512</v>
      </c>
      <c r="AP20" s="299" t="s">
        <v>513</v>
      </c>
      <c r="AQ20" s="300" t="s">
        <v>514</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39" t="s">
        <v>515</v>
      </c>
      <c r="AL21" s="1140"/>
      <c r="AM21" s="1140"/>
      <c r="AN21" s="1141"/>
      <c r="AO21" s="303">
        <v>16.66</v>
      </c>
      <c r="AP21" s="304">
        <v>12.41</v>
      </c>
      <c r="AQ21" s="305">
        <v>4.25</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39" t="s">
        <v>516</v>
      </c>
      <c r="AL22" s="1140"/>
      <c r="AM22" s="1140"/>
      <c r="AN22" s="1141"/>
      <c r="AO22" s="308">
        <v>91.7</v>
      </c>
      <c r="AP22" s="309">
        <v>96.1</v>
      </c>
      <c r="AQ22" s="310">
        <v>-4.4000000000000004</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517</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518</v>
      </c>
      <c r="AO27" s="269"/>
      <c r="AP27" s="269"/>
      <c r="AQ27" s="269"/>
      <c r="AR27" s="269"/>
      <c r="AS27" s="269"/>
      <c r="AT27" s="269"/>
    </row>
    <row r="28" spans="1:46" ht="17.25" x14ac:dyDescent="0.15">
      <c r="A28" s="270" t="s">
        <v>519</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520</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42" t="s">
        <v>497</v>
      </c>
      <c r="AP30" s="279"/>
      <c r="AQ30" s="280" t="s">
        <v>498</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43"/>
      <c r="AP31" s="285" t="s">
        <v>499</v>
      </c>
      <c r="AQ31" s="286" t="s">
        <v>500</v>
      </c>
      <c r="AR31" s="287" t="s">
        <v>501</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155" t="s">
        <v>521</v>
      </c>
      <c r="AL32" s="1156"/>
      <c r="AM32" s="1156"/>
      <c r="AN32" s="1157"/>
      <c r="AO32" s="318">
        <v>543204</v>
      </c>
      <c r="AP32" s="318">
        <v>93302</v>
      </c>
      <c r="AQ32" s="319">
        <v>65207</v>
      </c>
      <c r="AR32" s="320">
        <v>43.1</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155" t="s">
        <v>522</v>
      </c>
      <c r="AL33" s="1156"/>
      <c r="AM33" s="1156"/>
      <c r="AN33" s="1157"/>
      <c r="AO33" s="318" t="s">
        <v>506</v>
      </c>
      <c r="AP33" s="318" t="s">
        <v>506</v>
      </c>
      <c r="AQ33" s="319" t="s">
        <v>506</v>
      </c>
      <c r="AR33" s="320" t="s">
        <v>506</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155" t="s">
        <v>523</v>
      </c>
      <c r="AL34" s="1156"/>
      <c r="AM34" s="1156"/>
      <c r="AN34" s="1157"/>
      <c r="AO34" s="318" t="s">
        <v>506</v>
      </c>
      <c r="AP34" s="318" t="s">
        <v>506</v>
      </c>
      <c r="AQ34" s="319" t="s">
        <v>506</v>
      </c>
      <c r="AR34" s="320" t="s">
        <v>506</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155" t="s">
        <v>524</v>
      </c>
      <c r="AL35" s="1156"/>
      <c r="AM35" s="1156"/>
      <c r="AN35" s="1157"/>
      <c r="AO35" s="318">
        <v>287702</v>
      </c>
      <c r="AP35" s="318">
        <v>49416</v>
      </c>
      <c r="AQ35" s="319">
        <v>23731</v>
      </c>
      <c r="AR35" s="320">
        <v>108.2</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155" t="s">
        <v>525</v>
      </c>
      <c r="AL36" s="1156"/>
      <c r="AM36" s="1156"/>
      <c r="AN36" s="1157"/>
      <c r="AO36" s="318">
        <v>31129</v>
      </c>
      <c r="AP36" s="318">
        <v>5347</v>
      </c>
      <c r="AQ36" s="319">
        <v>4111</v>
      </c>
      <c r="AR36" s="320">
        <v>30.1</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155" t="s">
        <v>526</v>
      </c>
      <c r="AL37" s="1156"/>
      <c r="AM37" s="1156"/>
      <c r="AN37" s="1157"/>
      <c r="AO37" s="318">
        <v>4889</v>
      </c>
      <c r="AP37" s="318">
        <v>840</v>
      </c>
      <c r="AQ37" s="319">
        <v>745</v>
      </c>
      <c r="AR37" s="320">
        <v>12.8</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158" t="s">
        <v>527</v>
      </c>
      <c r="AL38" s="1159"/>
      <c r="AM38" s="1159"/>
      <c r="AN38" s="1160"/>
      <c r="AO38" s="321" t="s">
        <v>506</v>
      </c>
      <c r="AP38" s="321" t="s">
        <v>506</v>
      </c>
      <c r="AQ38" s="322">
        <v>5</v>
      </c>
      <c r="AR38" s="310" t="s">
        <v>506</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158" t="s">
        <v>528</v>
      </c>
      <c r="AL39" s="1159"/>
      <c r="AM39" s="1159"/>
      <c r="AN39" s="1160"/>
      <c r="AO39" s="318">
        <v>-20600</v>
      </c>
      <c r="AP39" s="318">
        <v>-3538</v>
      </c>
      <c r="AQ39" s="319">
        <v>-2298</v>
      </c>
      <c r="AR39" s="320">
        <v>54</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155" t="s">
        <v>529</v>
      </c>
      <c r="AL40" s="1156"/>
      <c r="AM40" s="1156"/>
      <c r="AN40" s="1157"/>
      <c r="AO40" s="318">
        <v>-610954</v>
      </c>
      <c r="AP40" s="318">
        <v>-104939</v>
      </c>
      <c r="AQ40" s="319">
        <v>-66358</v>
      </c>
      <c r="AR40" s="320">
        <v>58.1</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161" t="s">
        <v>294</v>
      </c>
      <c r="AL41" s="1162"/>
      <c r="AM41" s="1162"/>
      <c r="AN41" s="1163"/>
      <c r="AO41" s="318">
        <v>235370</v>
      </c>
      <c r="AP41" s="318">
        <v>40428</v>
      </c>
      <c r="AQ41" s="319">
        <v>25144</v>
      </c>
      <c r="AR41" s="320">
        <v>60.8</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530</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531</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532</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50" t="s">
        <v>497</v>
      </c>
      <c r="AN49" s="1152" t="s">
        <v>533</v>
      </c>
      <c r="AO49" s="1153"/>
      <c r="AP49" s="1153"/>
      <c r="AQ49" s="1153"/>
      <c r="AR49" s="1154"/>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51"/>
      <c r="AN50" s="334" t="s">
        <v>534</v>
      </c>
      <c r="AO50" s="335" t="s">
        <v>535</v>
      </c>
      <c r="AP50" s="336" t="s">
        <v>536</v>
      </c>
      <c r="AQ50" s="337" t="s">
        <v>537</v>
      </c>
      <c r="AR50" s="338" t="s">
        <v>538</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539</v>
      </c>
      <c r="AL51" s="331"/>
      <c r="AM51" s="339">
        <v>608920</v>
      </c>
      <c r="AN51" s="340">
        <v>95878</v>
      </c>
      <c r="AO51" s="341">
        <v>49.5</v>
      </c>
      <c r="AP51" s="342">
        <v>174587</v>
      </c>
      <c r="AQ51" s="343">
        <v>19.100000000000001</v>
      </c>
      <c r="AR51" s="344">
        <v>30.4</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540</v>
      </c>
      <c r="AM52" s="347">
        <v>416758</v>
      </c>
      <c r="AN52" s="348">
        <v>65621</v>
      </c>
      <c r="AO52" s="349">
        <v>10.3</v>
      </c>
      <c r="AP52" s="350">
        <v>79695</v>
      </c>
      <c r="AQ52" s="351">
        <v>17</v>
      </c>
      <c r="AR52" s="352">
        <v>-6.7</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541</v>
      </c>
      <c r="AL53" s="331"/>
      <c r="AM53" s="339">
        <v>472988</v>
      </c>
      <c r="AN53" s="340">
        <v>76461</v>
      </c>
      <c r="AO53" s="341">
        <v>-20.3</v>
      </c>
      <c r="AP53" s="342">
        <v>175675</v>
      </c>
      <c r="AQ53" s="343">
        <v>0.6</v>
      </c>
      <c r="AR53" s="344">
        <v>-20.9</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540</v>
      </c>
      <c r="AM54" s="347">
        <v>360826</v>
      </c>
      <c r="AN54" s="348">
        <v>58329</v>
      </c>
      <c r="AO54" s="349">
        <v>-11.1</v>
      </c>
      <c r="AP54" s="350">
        <v>87698</v>
      </c>
      <c r="AQ54" s="351">
        <v>10</v>
      </c>
      <c r="AR54" s="352">
        <v>-21.1</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542</v>
      </c>
      <c r="AL55" s="331"/>
      <c r="AM55" s="339">
        <v>756153</v>
      </c>
      <c r="AN55" s="340">
        <v>125149</v>
      </c>
      <c r="AO55" s="341">
        <v>63.7</v>
      </c>
      <c r="AP55" s="342">
        <v>162193</v>
      </c>
      <c r="AQ55" s="343">
        <v>-7.7</v>
      </c>
      <c r="AR55" s="344">
        <v>71.400000000000006</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540</v>
      </c>
      <c r="AM56" s="347">
        <v>615991</v>
      </c>
      <c r="AN56" s="348">
        <v>101952</v>
      </c>
      <c r="AO56" s="349">
        <v>74.8</v>
      </c>
      <c r="AP56" s="350">
        <v>79985</v>
      </c>
      <c r="AQ56" s="351">
        <v>-8.8000000000000007</v>
      </c>
      <c r="AR56" s="352">
        <v>83.6</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543</v>
      </c>
      <c r="AL57" s="331"/>
      <c r="AM57" s="339">
        <v>718135</v>
      </c>
      <c r="AN57" s="340">
        <v>121635</v>
      </c>
      <c r="AO57" s="341">
        <v>-2.8</v>
      </c>
      <c r="AP57" s="342">
        <v>138651</v>
      </c>
      <c r="AQ57" s="343">
        <v>-14.5</v>
      </c>
      <c r="AR57" s="344">
        <v>11.7</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540</v>
      </c>
      <c r="AM58" s="347">
        <v>392652</v>
      </c>
      <c r="AN58" s="348">
        <v>66506</v>
      </c>
      <c r="AO58" s="349">
        <v>-34.799999999999997</v>
      </c>
      <c r="AP58" s="350">
        <v>71211</v>
      </c>
      <c r="AQ58" s="351">
        <v>-11</v>
      </c>
      <c r="AR58" s="352">
        <v>-23.8</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544</v>
      </c>
      <c r="AL59" s="331"/>
      <c r="AM59" s="339">
        <v>740799</v>
      </c>
      <c r="AN59" s="340">
        <v>127241</v>
      </c>
      <c r="AO59" s="341">
        <v>4.5999999999999996</v>
      </c>
      <c r="AP59" s="342">
        <v>122882</v>
      </c>
      <c r="AQ59" s="343">
        <v>-11.4</v>
      </c>
      <c r="AR59" s="344">
        <v>16</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540</v>
      </c>
      <c r="AM60" s="347">
        <v>533908</v>
      </c>
      <c r="AN60" s="348">
        <v>91705</v>
      </c>
      <c r="AO60" s="349">
        <v>37.9</v>
      </c>
      <c r="AP60" s="350">
        <v>65785</v>
      </c>
      <c r="AQ60" s="351">
        <v>-7.6</v>
      </c>
      <c r="AR60" s="352">
        <v>45.5</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545</v>
      </c>
      <c r="AL61" s="353"/>
      <c r="AM61" s="354">
        <v>659399</v>
      </c>
      <c r="AN61" s="355">
        <v>109273</v>
      </c>
      <c r="AO61" s="356">
        <v>18.899999999999999</v>
      </c>
      <c r="AP61" s="357">
        <v>154798</v>
      </c>
      <c r="AQ61" s="358">
        <v>-2.8</v>
      </c>
      <c r="AR61" s="344">
        <v>21.7</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540</v>
      </c>
      <c r="AM62" s="347">
        <v>464027</v>
      </c>
      <c r="AN62" s="348">
        <v>76823</v>
      </c>
      <c r="AO62" s="349">
        <v>15.4</v>
      </c>
      <c r="AP62" s="350">
        <v>76875</v>
      </c>
      <c r="AQ62" s="351">
        <v>-0.1</v>
      </c>
      <c r="AR62" s="352">
        <v>15.5</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cO3jz7S8j1ySTvHwnI3AeI3MlvgfkRDpejVU7+XXwi0KwKb86yWV27aXRjJhND6az8R2HD2tfjQ5VmgXegVUHw==" saltValue="CzxVIEjeVudJUzD0l7Oo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44"/>
  <sheetViews>
    <sheetView showGridLines="0" zoomScale="50" zoomScaleNormal="50" zoomScaleSheetLayoutView="55" workbookViewId="0"/>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sheetData>
  <sheetProtection algorithmName="SHA-512" hashValue="Eq+R11b5NJwMNEgRjL15+mFJT9MyLEnc/0RZGBjdcdp644NCjl3Qsjjf2kAFcpsaBWr+fGENonyTq8u42v5B4Q==" saltValue="y4L28IG0HNpxABetpNWH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0" zoomScaleNormal="5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R5iLv2KE6rDX1FHX0slcj80olLoEEY3WSasUfe/b0i5X4Mlofrcb7PJZKg+dsLmW06ETvsS8SoMIIfhDTYMKg==" saltValue="XpzjN+He9LFtEx/saPwW1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5"/>
  <sheetViews>
    <sheetView showGridLines="0" zoomScale="50" zoomScaleNormal="50" zoomScaleSheetLayoutView="100" workbookViewId="0">
      <selection activeCell="I3" sqref="I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64" t="s">
        <v>3</v>
      </c>
      <c r="D47" s="1164"/>
      <c r="E47" s="1165"/>
      <c r="F47" s="11">
        <v>21.82</v>
      </c>
      <c r="G47" s="12">
        <v>22.57</v>
      </c>
      <c r="H47" s="12">
        <v>23.66</v>
      </c>
      <c r="I47" s="12">
        <v>24.85</v>
      </c>
      <c r="J47" s="13">
        <v>23.25</v>
      </c>
    </row>
    <row r="48" spans="2:10" ht="57.75" customHeight="1" x14ac:dyDescent="0.15">
      <c r="B48" s="14"/>
      <c r="C48" s="1166" t="s">
        <v>4</v>
      </c>
      <c r="D48" s="1166"/>
      <c r="E48" s="1167"/>
      <c r="F48" s="15">
        <v>3.9</v>
      </c>
      <c r="G48" s="16">
        <v>5.27</v>
      </c>
      <c r="H48" s="16">
        <v>3.91</v>
      </c>
      <c r="I48" s="16">
        <v>2.98</v>
      </c>
      <c r="J48" s="17">
        <v>4.3</v>
      </c>
    </row>
    <row r="49" spans="2:10" ht="57.75" customHeight="1" thickBot="1" x14ac:dyDescent="0.2">
      <c r="B49" s="18"/>
      <c r="C49" s="1168" t="s">
        <v>5</v>
      </c>
      <c r="D49" s="1168"/>
      <c r="E49" s="1169"/>
      <c r="F49" s="19">
        <v>1.92</v>
      </c>
      <c r="G49" s="20">
        <v>1.26</v>
      </c>
      <c r="H49" s="20">
        <v>1.26</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sheetData>
  <sheetProtection algorithmName="SHA-512" hashValue="Ylh6dd43IKM88+nKIhWdikztILeS+KgST6iMSXt0xQomRKciuluD6NtYWLASUhJ4n1Mhvm/cqTqUY5vlS+NkwA==" saltValue="EB6Nz5jTdoEXyi8bMJ96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2019-06-06T05:52:41Z</dcterms:created>
  <dcterms:modified xsi:type="dcterms:W3CDTF">2019-10-23T00:39:39Z</dcterms:modified>
  <cp:category/>
</cp:coreProperties>
</file>