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8.20.2\102企画財政班\財政運営全般（H28~)\各種調査関係 H28~\H30調査関係\済【H30.10.23提出】財政状況資料集\"/>
    </mc:Choice>
  </mc:AlternateContent>
  <bookViews>
    <workbookView xWindow="0" yWindow="0" windowWidth="20490" windowHeight="7335"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s="1"/>
  <c r="BE34" i="9" l="1"/>
  <c r="BE35" i="9" s="1"/>
  <c r="BE36" i="9" s="1"/>
  <c r="BE37" i="9" s="1"/>
  <c r="BE38" i="9" s="1"/>
  <c r="CO34" i="9"/>
  <c r="CO35" i="9" s="1"/>
  <c r="BW34" i="9"/>
  <c r="BW35" i="9" s="1"/>
  <c r="BW36" i="9" s="1"/>
  <c r="BW37" i="9" s="1"/>
  <c r="BW38" i="9" s="1"/>
  <c r="BW39" i="9" s="1"/>
  <c r="BW40" i="9" s="1"/>
  <c r="BW41" i="9" s="1"/>
  <c r="BW42" i="9" s="1"/>
</calcChain>
</file>

<file path=xl/sharedStrings.xml><?xml version="1.0" encoding="utf-8"?>
<sst xmlns="http://schemas.openxmlformats.org/spreadsheetml/2006/main" count="1069" uniqueCount="564">
  <si>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</si>
  <si>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</si>
  <si>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</si>
  <si>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</si>
  <si>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</si>
  <si>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</si>
  <si>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</si>
  <si>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</si>
  <si>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</si>
  <si>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</si>
  <si>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</si>
  <si>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</si>
  <si>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</si>
  <si>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</si>
  <si>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</si>
  <si>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</si>
  <si>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</si>
  <si>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</si>
  <si>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</si>
  <si>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</si>
  <si>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</si>
  <si>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</si>
  <si>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</si>
  <si>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</si>
  <si>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</si>
  <si>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</si>
  <si>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</si>
  <si>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</si>
  <si>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</si>
  <si>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</si>
  <si>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</si>
  <si>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</si>
  <si>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</si>
  <si>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</si>
  <si>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</si>
  <si>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</si>
  <si>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</si>
  <si>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</si>
  <si>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</si>
  <si>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</si>
  <si>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</si>
  <si>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</si>
  <si>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</si>
  <si>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</si>
  <si>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</si>
  <si>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</si>
  <si>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</si>
  <si>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</si>
  <si>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</si>
  <si>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</si>
  <si>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</si>
  <si>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</si>
  <si>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</si>
  <si>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</si>
  <si>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</si>
  <si>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</si>
  <si>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</si>
  <si>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</si>
  <si>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</si>
  <si>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</si>
  <si>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</si>
  <si>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</si>
  <si>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</si>
  <si>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</si>
  <si>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</si>
  <si>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</si>
  <si>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</si>
  <si>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</si>
  <si>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</si>
  <si>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</si>
  <si>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</si>
  <si>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</si>
  <si>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</si>
  <si>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</si>
  <si>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</si>
  <si>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</si>
  <si>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</si>
  <si>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</si>
  <si>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</si>
  <si>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</si>
  <si>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</si>
  <si>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</si>
  <si>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</si>
  <si>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</si>
  <si>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</si>
  <si>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</si>
  <si>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</si>
  <si>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</si>
  <si>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</si>
  <si>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</si>
  <si>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</si>
  <si>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</si>
  <si>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</si>
  <si>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</si>
  <si>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</si>
  <si>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</si>
  <si>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</si>
  <si>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</si>
  <si>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</si>
  <si>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</si>
  <si>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</si>
  <si>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</si>
  <si>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</si>
  <si>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</si>
  <si>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</si>
  <si>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</si>
  <si>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</si>
  <si>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</si>
  <si>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</si>
  <si>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</si>
  <si>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</si>
  <si>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</si>
  <si>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</si>
  <si>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</si>
  <si>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</si>
  <si>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</si>
  <si>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</si>
  <si>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</si>
  <si>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</si>
  <si>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</si>
  <si>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</si>
  <si>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</si>
  <si>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</si>
  <si>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</si>
  <si>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</si>
  <si>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</si>
  <si>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</si>
  <si>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</si>
  <si>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</si>
  <si>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</si>
  <si>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</si>
  <si>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</si>
  <si>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</si>
  <si>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</si>
  <si>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</si>
  <si>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</si>
  <si>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</si>
  <si>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</si>
  <si>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</si>
  <si>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</si>
  <si>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</si>
  <si>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</si>
  <si>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</si>
  <si>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</si>
  <si>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</si>
  <si>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</si>
  <si>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</si>
  <si>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</si>
  <si>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</si>
  <si>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</si>
  <si>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</si>
  <si>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</si>
  <si>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</si>
  <si>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</si>
  <si>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</si>
  <si>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</si>
  <si>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</si>
  <si>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</si>
  <si>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</si>
  <si>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</si>
  <si>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</si>
  <si>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</si>
  <si>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</si>
  <si>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</si>
  <si>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</si>
  <si>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</si>
  <si>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</si>
  <si>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</si>
  <si>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</si>
  <si>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</si>
  <si>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</si>
  <si>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</si>
  <si>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</si>
  <si>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</si>
  <si>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</si>
  <si>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</si>
  <si>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</si>
  <si>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</si>
  <si>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</si>
  <si>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</si>
  <si>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</si>
  <si>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</si>
  <si>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</si>
  <si>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</si>
  <si>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</si>
  <si>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</si>
  <si>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</si>
  <si>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</si>
  <si>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</si>
  <si>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</si>
  <si>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</si>
  <si>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</si>
  <si>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</si>
  <si>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</si>
  <si>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</si>
  <si>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</si>
  <si>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新潟県関川村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</si>
  <si>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</si>
  <si>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</si>
  <si>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</si>
  <si>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</si>
  <si>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</si>
  <si>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</si>
  <si>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</si>
  <si>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</si>
  <si>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</si>
  <si>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</si>
  <si>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</si>
  <si>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</si>
  <si>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</si>
  <si>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</si>
  <si>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</si>
  <si>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</si>
  <si>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</si>
  <si>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</si>
  <si>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</si>
  <si>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</si>
  <si>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</si>
  <si>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</si>
  <si>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</si>
  <si>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</si>
  <si>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</si>
  <si>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</si>
  <si>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</si>
  <si>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</si>
  <si>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</si>
  <si>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</si>
  <si>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</si>
  <si>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</si>
  <si>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</si>
  <si>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</si>
  <si>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</si>
  <si>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</si>
  <si>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</si>
  <si>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</si>
  <si>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</si>
  <si>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</si>
  <si>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</si>
  <si>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</si>
  <si>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</si>
  <si>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</si>
  <si>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</si>
  <si>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</si>
  <si>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</si>
  <si>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</si>
  <si>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</si>
  <si>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</si>
  <si>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</si>
  <si>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</si>
  <si>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</si>
  <si>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</si>
  <si>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</si>
  <si>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</si>
  <si>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</si>
  <si>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</si>
  <si>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</si>
  <si>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</si>
  <si>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</si>
  <si>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</si>
  <si>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</si>
  <si>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</si>
  <si>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</si>
  <si>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</si>
  <si>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</si>
  <si>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</si>
  <si>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</si>
  <si>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</si>
  <si>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</si>
  <si>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</si>
  <si>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</si>
  <si>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</si>
  <si>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</si>
  <si>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</si>
  <si>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</si>
  <si>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</si>
  <si>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</si>
  <si>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</si>
  <si>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</si>
  <si>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</si>
  <si>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</si>
  <si>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</si>
  <si>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</si>
  <si>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</si>
  <si>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</si>
  <si>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</si>
  <si>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</si>
  <si>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</si>
  <si>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</si>
  <si>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</si>
  <si>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</si>
  <si>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</si>
  <si>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</si>
  <si>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</si>
  <si>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</si>
  <si>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</si>
  <si>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</si>
  <si>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</si>
  <si>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</si>
  <si>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</si>
  <si>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</si>
  <si>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</si>
  <si>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</si>
  <si>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</si>
  <si>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</si>
  <si>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</si>
  <si>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</si>
  <si>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</si>
  <si>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</si>
  <si>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</si>
  <si>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</si>
  <si>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</si>
  <si>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</si>
  <si>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</si>
  <si>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</si>
  <si>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</si>
  <si>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</si>
  <si>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</si>
  <si>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</si>
  <si>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</si>
  <si>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</si>
  <si>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</si>
  <si>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</si>
  <si>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</si>
  <si>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</si>
  <si>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</si>
  <si>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</si>
  <si>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</si>
  <si>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</si>
  <si>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</si>
  <si>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</si>
  <si>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</si>
  <si>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</si>
  <si>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</si>
  <si>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</si>
  <si>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</si>
  <si>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</si>
  <si>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</si>
  <si>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</si>
  <si>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</si>
  <si>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</si>
  <si>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</si>
  <si>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</si>
  <si>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</si>
  <si>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</si>
  <si>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</si>
  <si>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新潟県関川村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</si>
  <si>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</si>
  <si>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</si>
  <si>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</si>
  <si>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</si>
  <si>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</si>
  <si>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</si>
  <si>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</si>
  <si>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</si>
  <si>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</si>
  <si>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</si>
  <si>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</si>
  <si>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</si>
  <si>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</si>
  <si>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</si>
  <si>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</si>
  <si>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</si>
  <si>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</si>
  <si>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</si>
  <si>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</si>
  <si>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</si>
  <si>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</si>
  <si>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</si>
  <si>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</si>
  <si>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</si>
  <si>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</si>
  <si>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</si>
  <si>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</si>
  <si>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</si>
  <si>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</si>
  <si>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</si>
  <si>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</si>
  <si>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</si>
  <si>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</si>
  <si>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</si>
  <si>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国民健康保険関川診療所特別会計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</si>
  <si>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</si>
  <si>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</si>
  <si>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</si>
  <si>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</si>
  <si>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</si>
  <si>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</si>
  <si>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</si>
  <si>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簡易水道特別会計</t>
    <phoneticPr fontId="5"/>
  </si>
  <si>
    <t>村有温泉特別会計</t>
    <phoneticPr fontId="5"/>
  </si>
  <si>
    <t>宅地等造成特別会計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</si>
  <si>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</si>
  <si>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</si>
  <si>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</si>
  <si>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</si>
  <si>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</si>
  <si>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</si>
  <si>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</si>
  <si>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</si>
  <si>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</si>
  <si>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</si>
  <si>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</si>
  <si>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</si>
  <si>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</si>
  <si>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</si>
  <si>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</si>
  <si>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</si>
  <si>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</si>
  <si>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</si>
  <si>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</si>
  <si>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</si>
  <si>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</si>
  <si>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</si>
  <si>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</si>
  <si>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</si>
  <si>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</si>
  <si>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</si>
  <si>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</si>
  <si>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</si>
  <si>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</si>
  <si>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</si>
  <si>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</si>
  <si>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</si>
  <si>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</si>
  <si>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</si>
  <si>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</si>
  <si>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</si>
  <si>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</si>
  <si>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</si>
  <si>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</si>
  <si>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</si>
  <si>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</si>
  <si>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</si>
  <si>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</si>
  <si>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</si>
  <si>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</si>
  <si>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</si>
  <si>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</si>
  <si>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</si>
  <si>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</si>
  <si>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</si>
  <si>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</si>
  <si>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</si>
  <si>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</si>
  <si>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</si>
  <si>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</si>
  <si>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</si>
  <si>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</si>
  <si>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</si>
  <si>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</si>
  <si>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</si>
  <si>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</si>
  <si>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</si>
  <si>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</si>
  <si>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</si>
  <si>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</si>
  <si>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</si>
  <si>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</si>
  <si>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</si>
  <si>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</si>
  <si>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</si>
  <si>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</si>
  <si>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</si>
  <si>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</si>
  <si>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</si>
  <si>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</si>
  <si>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</si>
  <si>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</si>
  <si>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</si>
  <si>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</si>
  <si>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</si>
  <si>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</si>
  <si>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</si>
  <si>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</si>
  <si>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</si>
  <si>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</si>
  <si>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</si>
  <si>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</si>
  <si>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</si>
  <si>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</si>
  <si>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</si>
  <si>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</si>
  <si>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</si>
  <si>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</si>
  <si>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</si>
  <si>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</si>
  <si>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</si>
  <si>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</si>
  <si>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</si>
  <si>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</si>
  <si>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</si>
  <si>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</si>
  <si>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</si>
  <si>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</si>
  <si>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</si>
  <si>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</si>
  <si>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</si>
  <si>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</si>
  <si>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</si>
  <si>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</si>
  <si>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</si>
  <si>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</si>
  <si>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</si>
  <si>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</si>
  <si>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</si>
  <si>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</si>
  <si>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</si>
  <si>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</si>
  <si>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</si>
  <si>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</si>
  <si>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</si>
  <si>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</si>
  <si>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</si>
  <si>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</si>
  <si>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</si>
  <si>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</si>
  <si>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</si>
  <si>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</si>
  <si>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</si>
  <si>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</si>
  <si>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</si>
  <si>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</si>
  <si>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</si>
  <si>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</si>
  <si>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</si>
  <si>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</si>
  <si>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</si>
  <si>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1.11</t>
  </si>
  <si>
    <t>水道事業会計</t>
  </si>
  <si>
    <t>一般会計</t>
  </si>
  <si>
    <t>国民健康保険事業特別会計</t>
  </si>
  <si>
    <t>介護保険事業特別会計</t>
  </si>
  <si>
    <t>公共下水道事業特別会計</t>
  </si>
  <si>
    <t>農業集落排水事業特別会計</t>
  </si>
  <si>
    <t>簡易水道特別会計</t>
  </si>
  <si>
    <t>国民健康保険関川診療所特別会計</t>
  </si>
  <si>
    <t>その他会計（赤字）</t>
  </si>
  <si>
    <t>その他会計（黒字）</t>
  </si>
  <si>
    <t>-</t>
    <phoneticPr fontId="2"/>
  </si>
  <si>
    <t>-</t>
    <phoneticPr fontId="2"/>
  </si>
  <si>
    <t>下越障害福祉事務組合（一般会計）</t>
    <rPh sb="0" eb="2">
      <t>カエツ</t>
    </rPh>
    <rPh sb="2" eb="4">
      <t>ショウガイ</t>
    </rPh>
    <rPh sb="4" eb="6">
      <t>フクシ</t>
    </rPh>
    <rPh sb="6" eb="8">
      <t>ジム</t>
    </rPh>
    <rPh sb="8" eb="10">
      <t>クミアイ</t>
    </rPh>
    <rPh sb="11" eb="13">
      <t>イッパン</t>
    </rPh>
    <rPh sb="13" eb="1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</si>
  <si>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</si>
  <si>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</si>
  <si>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</si>
  <si>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</si>
  <si>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</si>
  <si>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新潟県市町村総合事務組合（消防賞じゅつ金等支給事業特別会計）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1">
      <t>トウ</t>
    </rPh>
    <rPh sb="21" eb="23">
      <t>シキュウ</t>
    </rPh>
    <rPh sb="23" eb="25">
      <t>ジギョウ</t>
    </rPh>
    <rPh sb="25" eb="27">
      <t>トクベツ</t>
    </rPh>
    <rPh sb="27" eb="29">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</si>
  <si>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</si>
  <si>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</si>
  <si>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関川村自然環境管理公社</t>
    <rPh sb="0" eb="3">
      <t>セキカワムラ</t>
    </rPh>
    <rPh sb="3" eb="5">
      <t>シゼン</t>
    </rPh>
    <rPh sb="5" eb="7">
      <t>カンキョウ</t>
    </rPh>
    <rPh sb="7" eb="9">
      <t>カンリ</t>
    </rPh>
    <rPh sb="9" eb="11">
      <t>コウシャ</t>
    </rPh>
    <phoneticPr fontId="2"/>
  </si>
  <si>
    <t>ﾊﾟﾜｰﾌﾟﾗﾝﾄ関川</t>
    <rPh sb="9" eb="11">
      <t>セキカワ</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</si>
  <si>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</si>
  <si>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</si>
  <si>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</si>
  <si>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</si>
  <si>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</si>
  <si>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</si>
  <si>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</si>
  <si>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</si>
  <si>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</si>
  <si>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</si>
  <si>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</si>
  <si>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</si>
  <si>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将来負担比率は、類似団体に比べ高く推移している。将来負担額に大きな変化はないが、充当可能基金の減少及び標準財政規模が減少しているため、当面は現状に近い数値で推移するものと考える。
実質公債費比率は、類似団体と比較すると高い数値で推移しているが、年々減少傾向にあり今後は同程度で推移する見込みである。</t>
    <rPh sb="0" eb="2">
      <t>ショウライ</t>
    </rPh>
    <rPh sb="2" eb="4">
      <t>フタン</t>
    </rPh>
    <rPh sb="4" eb="6">
      <t>ヒリツ</t>
    </rPh>
    <rPh sb="8" eb="10">
      <t>ルイジ</t>
    </rPh>
    <rPh sb="10" eb="12">
      <t>ダンタイ</t>
    </rPh>
    <rPh sb="13" eb="14">
      <t>クラ</t>
    </rPh>
    <rPh sb="15" eb="16">
      <t>タカ</t>
    </rPh>
    <rPh sb="17" eb="19">
      <t>スイイ</t>
    </rPh>
    <rPh sb="24" eb="26">
      <t>ショウライ</t>
    </rPh>
    <rPh sb="26" eb="28">
      <t>フタン</t>
    </rPh>
    <rPh sb="28" eb="29">
      <t>ガク</t>
    </rPh>
    <rPh sb="30" eb="31">
      <t>オオ</t>
    </rPh>
    <rPh sb="33" eb="35">
      <t>ヘンカ</t>
    </rPh>
    <rPh sb="40" eb="42">
      <t>ジュウトウ</t>
    </rPh>
    <rPh sb="42" eb="44">
      <t>カノウ</t>
    </rPh>
    <rPh sb="44" eb="46">
      <t>キキン</t>
    </rPh>
    <rPh sb="47" eb="48">
      <t>ゲン</t>
    </rPh>
    <rPh sb="48" eb="49">
      <t>ショウ</t>
    </rPh>
    <rPh sb="49" eb="50">
      <t>オヨ</t>
    </rPh>
    <rPh sb="51" eb="53">
      <t>ヒョウジュン</t>
    </rPh>
    <rPh sb="53" eb="55">
      <t>ザイセイ</t>
    </rPh>
    <rPh sb="55" eb="57">
      <t>キボ</t>
    </rPh>
    <rPh sb="58" eb="60">
      <t>ゲンショウ</t>
    </rPh>
    <rPh sb="67" eb="69">
      <t>トウメン</t>
    </rPh>
    <rPh sb="70" eb="72">
      <t>ゲンジョウ</t>
    </rPh>
    <rPh sb="73" eb="74">
      <t>チカ</t>
    </rPh>
    <rPh sb="75" eb="77">
      <t>スウチ</t>
    </rPh>
    <rPh sb="78" eb="80">
      <t>スイイ</t>
    </rPh>
    <rPh sb="85" eb="86">
      <t>カンガ</t>
    </rPh>
    <rPh sb="90" eb="92">
      <t>ジッシツ</t>
    </rPh>
    <rPh sb="92" eb="95">
      <t>コウサイヒ</t>
    </rPh>
    <rPh sb="95" eb="97">
      <t>ヒリツ</t>
    </rPh>
    <rPh sb="99" eb="101">
      <t>ルイジ</t>
    </rPh>
    <rPh sb="101" eb="103">
      <t>ダンタイ</t>
    </rPh>
    <rPh sb="104" eb="106">
      <t>ヒカク</t>
    </rPh>
    <rPh sb="109" eb="110">
      <t>タカ</t>
    </rPh>
    <rPh sb="111" eb="113">
      <t>スウチ</t>
    </rPh>
    <rPh sb="114" eb="116">
      <t>スイイ</t>
    </rPh>
    <rPh sb="122" eb="124">
      <t>ネンネン</t>
    </rPh>
    <rPh sb="124" eb="126">
      <t>ゲンショウ</t>
    </rPh>
    <rPh sb="126" eb="128">
      <t>ケイコウ</t>
    </rPh>
    <rPh sb="131" eb="133">
      <t>コンゴ</t>
    </rPh>
    <rPh sb="134" eb="137">
      <t>ドウテイド</t>
    </rPh>
    <rPh sb="138" eb="140">
      <t>スイイ</t>
    </rPh>
    <rPh sb="142" eb="144">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</si>
</sst>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64116</c:v>
                </c:pt>
                <c:pt idx="1">
                  <c:v>95878</c:v>
                </c:pt>
                <c:pt idx="2">
                  <c:v>76461</c:v>
                </c:pt>
                <c:pt idx="3">
                  <c:v>125149</c:v>
                </c:pt>
                <c:pt idx="4">
                  <c:v>121635</c:v>
                </c:pt>
              </c:numCache>
            </c:numRef>
          </c:val>
          <c:smooth val="0"/>
        </c:ser>
        <c:dLbls>
          <c:showLegendKey val="0"/>
          <c:showVal val="0"/>
          <c:showCatName val="0"/>
          <c:showSerName val="0"/>
          <c:showPercent val="0"/>
          <c:showBubbleSize val="0"/>
        </c:dLbls>
        <c:marker val="1"/>
        <c:smooth val="0"/>
        <c:axId val="235918232"/>
        <c:axId val="379730728"/>
      </c:lineChart>
      <c:catAx>
        <c:axId val="235918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730728"/>
        <c:crosses val="autoZero"/>
        <c:auto val="1"/>
        <c:lblAlgn val="ctr"/>
        <c:lblOffset val="100"/>
        <c:tickLblSkip val="1"/>
        <c:tickMarkSkip val="1"/>
        <c:noMultiLvlLbl val="0"/>
      </c:catAx>
      <c:valAx>
        <c:axId val="3797307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918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3.53</c:v>
                </c:pt>
                <c:pt idx="1">
                  <c:v>3.9</c:v>
                </c:pt>
                <c:pt idx="2">
                  <c:v>5.27</c:v>
                </c:pt>
                <c:pt idx="3">
                  <c:v>3.91</c:v>
                </c:pt>
                <c:pt idx="4">
                  <c:v>2.98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20.440000000000001</c:v>
                </c:pt>
                <c:pt idx="1">
                  <c:v>21.82</c:v>
                </c:pt>
                <c:pt idx="2">
                  <c:v>22.57</c:v>
                </c:pt>
                <c:pt idx="3">
                  <c:v>23.66</c:v>
                </c:pt>
                <c:pt idx="4">
                  <c:v>24.85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8732240"/>
        <c:axId val="378843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0.21</c:v>
                </c:pt>
                <c:pt idx="1">
                  <c:v>1.92</c:v>
                </c:pt>
                <c:pt idx="2">
                  <c:v>1.26</c:v>
                </c:pt>
                <c:pt idx="3">
                  <c:v>1.26</c:v>
                </c:pt>
                <c:pt idx="4">
                  <c:v>-1.1100000000000001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8732240"/>
        <c:axId val="378843160"/>
      </c:lineChart>
      <c:catAx>
        <c:axId val="37873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843160"/>
        <c:crosses val="autoZero"/>
        <c:auto val="1"/>
        <c:lblAlgn val="ctr"/>
        <c:lblOffset val="100"/>
        <c:tickLblSkip val="1"/>
        <c:tickMarkSkip val="1"/>
        <c:noMultiLvlLbl val="0"/>
      </c:catAx>
      <c:valAx>
        <c:axId val="37884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73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国民健康保険関川診療所特別会計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0.09</c:v>
                </c:pt>
                <c:pt idx="4">
                  <c:v>#N/A</c:v>
                </c:pt>
                <c:pt idx="5">
                  <c:v>0.09</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0.09</c:v>
                </c:pt>
                <c:pt idx="4">
                  <c:v>#N/A</c:v>
                </c:pt>
                <c:pt idx="5">
                  <c:v>0.1</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0.16</c:v>
                </c:pt>
                <c:pt idx="4">
                  <c:v>#N/A</c:v>
                </c:pt>
                <c:pt idx="5">
                  <c:v>0.16</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c:v>
                </c:pt>
                <c:pt idx="2">
                  <c:v>#N/A</c:v>
                </c:pt>
                <c:pt idx="3">
                  <c:v>0.21</c:v>
                </c:pt>
                <c:pt idx="4">
                  <c:v>#N/A</c:v>
                </c:pt>
                <c:pt idx="5">
                  <c:v>0.14000000000000001</c:v>
                </c:pt>
                <c:pt idx="6">
                  <c:v>#N/A</c:v>
                </c:pt>
                <c:pt idx="7">
                  <c:v>0.24</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0.8</c:v>
                </c:pt>
                <c:pt idx="4">
                  <c:v>#N/A</c:v>
                </c:pt>
                <c:pt idx="5">
                  <c:v>1.62</c:v>
                </c:pt>
                <c:pt idx="6">
                  <c:v>#N/A</c:v>
                </c:pt>
                <c:pt idx="7">
                  <c:v>1.67</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1.07</c:v>
                </c:pt>
                <c:pt idx="2">
                  <c:v>#N/A</c:v>
                </c:pt>
                <c:pt idx="3">
                  <c:v>2.42</c:v>
                </c:pt>
                <c:pt idx="4">
                  <c:v>#N/A</c:v>
                </c:pt>
                <c:pt idx="5">
                  <c:v>2.38</c:v>
                </c:pt>
                <c:pt idx="6">
                  <c:v>#N/A</c:v>
                </c:pt>
                <c:pt idx="7">
                  <c:v>2.12</c:v>
                </c:pt>
                <c:pt idx="8">
                  <c:v>#N/A</c:v>
                </c:pt>
                <c:pt idx="9">
                  <c:v>2.2599999999999998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3.52</c:v>
                </c:pt>
                <c:pt idx="2">
                  <c:v>#N/A</c:v>
                </c:pt>
                <c:pt idx="3">
                  <c:v>3.89</c:v>
                </c:pt>
                <c:pt idx="4">
                  <c:v>#N/A</c:v>
                </c:pt>
                <c:pt idx="5">
                  <c:v>5.27</c:v>
                </c:pt>
                <c:pt idx="6">
                  <c:v>#N/A</c:v>
                </c:pt>
                <c:pt idx="7">
                  <c:v>3.9</c:v>
                </c:pt>
                <c:pt idx="8">
                  <c:v>#N/A</c:v>
                </c:pt>
                <c:pt idx="9">
                  <c:v>2.97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10.66</c:v>
                </c:pt>
                <c:pt idx="2">
                  <c:v>#N/A</c:v>
                </c:pt>
                <c:pt idx="3">
                  <c:v>9.75</c:v>
                </c:pt>
                <c:pt idx="4">
                  <c:v>#N/A</c:v>
                </c:pt>
                <c:pt idx="5">
                  <c:v>8.84</c:v>
                </c:pt>
                <c:pt idx="6">
                  <c:v>#N/A</c:v>
                </c:pt>
                <c:pt idx="7">
                  <c:v>7.85</c:v>
                </c:pt>
                <c:pt idx="8">
                  <c:v>#N/A</c:v>
                </c:pt>
                <c:pt idx="9">
                  <c:v>7.56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8095024"/>
        <c:axId val="383993144"/>
      </c:barChart>
      <c:catAx>
        <c:axId val="37809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993144"/>
        <c:crosses val="autoZero"/>
        <c:auto val="1"/>
        <c:lblAlgn val="ctr"/>
        <c:lblOffset val="100"/>
        <c:tickLblSkip val="1"/>
        <c:tickMarkSkip val="1"/>
        <c:noMultiLvlLbl val="0"/>
      </c:catAx>
      <c:valAx>
        <c:axId val="383993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9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658</c:v>
                </c:pt>
                <c:pt idx="5">
                  <c:v>674</c:v>
                </c:pt>
                <c:pt idx="8">
                  <c:v>649</c:v>
                </c:pt>
                <c:pt idx="11">
                  <c:v>680</c:v>
                </c:pt>
                <c:pt idx="14">
                  <c:v>656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15</c:v>
                </c:pt>
                <c:pt idx="6">
                  <c:v>15</c:v>
                </c:pt>
                <c:pt idx="9">
                  <c:v>13</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334</c:v>
                </c:pt>
                <c:pt idx="3">
                  <c:v>292</c:v>
                </c:pt>
                <c:pt idx="6">
                  <c:v>306</c:v>
                </c:pt>
                <c:pt idx="9">
                  <c:v>275</c:v>
                </c:pt>
                <c:pt idx="12">
                  <c:v>284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574</c:v>
                </c:pt>
                <c:pt idx="3">
                  <c:v>603</c:v>
                </c:pt>
                <c:pt idx="6">
                  <c:v>566</c:v>
                </c:pt>
                <c:pt idx="9">
                  <c:v>609</c:v>
                </c:pt>
                <c:pt idx="12">
                  <c:v>573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0794840"/>
        <c:axId val="38701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280</c:v>
                </c:pt>
                <c:pt idx="2">
                  <c:v>#N/A</c:v>
                </c:pt>
                <c:pt idx="3">
                  <c:v>#N/A</c:v>
                </c:pt>
                <c:pt idx="4">
                  <c:v>236</c:v>
                </c:pt>
                <c:pt idx="5">
                  <c:v>#N/A</c:v>
                </c:pt>
                <c:pt idx="6">
                  <c:v>#N/A</c:v>
                </c:pt>
                <c:pt idx="7">
                  <c:v>238</c:v>
                </c:pt>
                <c:pt idx="8">
                  <c:v>#N/A</c:v>
                </c:pt>
                <c:pt idx="9">
                  <c:v>#N/A</c:v>
                </c:pt>
                <c:pt idx="10">
                  <c:v>217</c:v>
                </c:pt>
                <c:pt idx="11">
                  <c:v>#N/A</c:v>
                </c:pt>
                <c:pt idx="12">
                  <c:v>#N/A</c:v>
                </c:pt>
                <c:pt idx="13">
                  <c:v>209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0794840"/>
        <c:axId val="387015936"/>
      </c:lineChart>
      <c:catAx>
        <c:axId val="38079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015936"/>
        <c:crosses val="autoZero"/>
        <c:auto val="1"/>
        <c:lblAlgn val="ctr"/>
        <c:lblOffset val="100"/>
        <c:tickLblSkip val="1"/>
        <c:tickMarkSkip val="1"/>
        <c:noMultiLvlLbl val="0"/>
      </c:catAx>
      <c:valAx>
        <c:axId val="38701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9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7218</c:v>
                </c:pt>
                <c:pt idx="5">
                  <c:v>6987</c:v>
                </c:pt>
                <c:pt idx="8">
                  <c:v>6773</c:v>
                </c:pt>
                <c:pt idx="11">
                  <c:v>6671</c:v>
                </c:pt>
                <c:pt idx="14">
                  <c:v>6515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188</c:v>
                </c:pt>
                <c:pt idx="5">
                  <c:v>141</c:v>
                </c:pt>
                <c:pt idx="8">
                  <c:v>73</c:v>
                </c:pt>
                <c:pt idx="11">
                  <c:v>73</c:v>
                </c:pt>
                <c:pt idx="14">
                  <c:v>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1993</c:v>
                </c:pt>
                <c:pt idx="5">
                  <c:v>1948</c:v>
                </c:pt>
                <c:pt idx="8">
                  <c:v>1855</c:v>
                </c:pt>
                <c:pt idx="11">
                  <c:v>2064</c:v>
                </c:pt>
                <c:pt idx="14">
                  <c:v>2032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1113</c:v>
                </c:pt>
                <c:pt idx="3">
                  <c:v>1093</c:v>
                </c:pt>
                <c:pt idx="6">
                  <c:v>1033</c:v>
                </c:pt>
                <c:pt idx="9">
                  <c:v>1003</c:v>
                </c:pt>
                <c:pt idx="12">
                  <c:v>1010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c:v>
                </c:pt>
                <c:pt idx="3">
                  <c:v>11</c:v>
                </c:pt>
                <c:pt idx="6">
                  <c:v>7</c:v>
                </c:pt>
                <c:pt idx="9">
                  <c:v>7</c:v>
                </c:pt>
                <c:pt idx="12">
                  <c:v>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2764</c:v>
                </c:pt>
                <c:pt idx="3">
                  <c:v>2752</c:v>
                </c:pt>
                <c:pt idx="6">
                  <c:v>2823</c:v>
                </c:pt>
                <c:pt idx="9">
                  <c:v>2730</c:v>
                </c:pt>
                <c:pt idx="12">
                  <c:v>2763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290</c:v>
                </c:pt>
                <c:pt idx="3">
                  <c:v>392</c:v>
                </c:pt>
                <c:pt idx="6">
                  <c:v>370</c:v>
                </c:pt>
                <c:pt idx="9">
                  <c:v>497</c:v>
                </c:pt>
                <c:pt idx="12">
                  <c:v>438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5735</c:v>
                </c:pt>
                <c:pt idx="3">
                  <c:v>5451</c:v>
                </c:pt>
                <c:pt idx="6">
                  <c:v>5222</c:v>
                </c:pt>
                <c:pt idx="9">
                  <c:v>5195</c:v>
                </c:pt>
                <c:pt idx="12">
                  <c:v>5216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9463944"/>
        <c:axId val="37744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539</c:v>
                </c:pt>
                <c:pt idx="2">
                  <c:v>#N/A</c:v>
                </c:pt>
                <c:pt idx="3">
                  <c:v>#N/A</c:v>
                </c:pt>
                <c:pt idx="4">
                  <c:v>621</c:v>
                </c:pt>
                <c:pt idx="5">
                  <c:v>#N/A</c:v>
                </c:pt>
                <c:pt idx="6">
                  <c:v>#N/A</c:v>
                </c:pt>
                <c:pt idx="7">
                  <c:v>755</c:v>
                </c:pt>
                <c:pt idx="8">
                  <c:v>#N/A</c:v>
                </c:pt>
                <c:pt idx="9">
                  <c:v>#N/A</c:v>
                </c:pt>
                <c:pt idx="10">
                  <c:v>624</c:v>
                </c:pt>
                <c:pt idx="11">
                  <c:v>#N/A</c:v>
                </c:pt>
                <c:pt idx="12">
                  <c:v>#N/A</c:v>
                </c:pt>
                <c:pt idx="13">
                  <c:v>836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9463944"/>
        <c:axId val="377440768"/>
      </c:lineChart>
      <c:catAx>
        <c:axId val="37946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440768"/>
        <c:crosses val="autoZero"/>
        <c:auto val="1"/>
        <c:lblAlgn val="ctr"/>
        <c:lblOffset val="100"/>
        <c:tickLblSkip val="1"/>
        <c:tickMarkSkip val="1"/>
        <c:noMultiLvlLbl val="0"/>
      </c:catAx>
      <c:valAx>
        <c:axId val="37744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46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{7E2BF0C0-5AC5-4B0F-9111-D3676855375B}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{E69547BA-B0CB-4DA5-A9DE-79CB957FA7E8}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{6475D06D-6453-4FAC-8691-06EE49C25370}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{0B070A01-D7A7-4D45-8DD8-74BF78F32D9A}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{B782A11E-B68F-4904-983C-3C2847227A99}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{225F557B-194C-42B4-89EA-7F720F35DC86}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{849EA6DA-D168-408C-AD47-96B9469948DF}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{81F8ECBF-553F-4097-BE68-96175096396C}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{8704BF01-BFE4-4452-B35A-819DE04C64D5}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{A1A6928F-9489-46E2-BF11-0D6BE449388F}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0803144"/>
        <c:axId val="390803528"/>
      </c:scatterChart>
      <c:valAx>
        <c:axId val="390803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803528"/>
        <c:crosses val="autoZero"/>
        <c:crossBetween val="midCat"/>
      </c:valAx>
      <c:valAx>
        <c:axId val="390803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803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{93700191-08C6-47C0-A877-CD641C3600A3}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{24722C6F-85CD-4FB5-81A7-31EDDFE4264B}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{2848B83B-9BED-4536-933B-495D8E592ED3}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{96594E31-8A8E-42AA-90EE-7959C59F8DF2}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{83DCFEAD-A738-48FC-8CD7-51173E49B813}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10.4</c:v>
                </c:pt>
                <c:pt idx="2">
                  <c:v>9.6</c:v>
                </c:pt>
                <c:pt idx="3">
                  <c:v>8.6999999999999993</c:v>
                </c:pt>
                <c:pt idx="4">
                  <c:v>8.4</c:v>
                </c:pt>
              </c:numCache>
            </c:numRef>
          </c:xVal>
          <c:yVal>
            <c:numRef>
              <c:f>公会計指標分析・財政指標組合せ分析表!$K$73:$O$73</c:f>
              <c:numCache>
                <c:formatCode>#,##0.0;"▲ "#,##0.0</c:formatCode>
                <c:ptCount val="5"/>
                <c:pt idx="0">
                  <c:v>20.399999999999999</c:v>
                </c:pt>
                <c:pt idx="1">
                  <c:v>23.4</c:v>
                </c:pt>
                <c:pt idx="2">
                  <c:v>29.4</c:v>
                </c:pt>
                <c:pt idx="3">
                  <c:v>23</c:v>
                </c:pt>
                <c:pt idx="4">
                  <c:v>32.4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{0BCE4F05-2CB6-4154-A37A-F76FB6860181}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{B0A0AFF4-AA9B-405F-BC81-DFFC27C8864A}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{5471D180-FDD1-4521-8198-763ED75B131A}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{089A3EDC-B14B-411A-AF68-B16B5047B0AD}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{706C27D7-281C-4104-86DF-D26DEE68959A}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6428104"/>
        <c:axId val="286428496"/>
      </c:scatterChart>
      <c:valAx>
        <c:axId val="286428104"/>
        <c:scaling>
          <c:orientation val="minMax"/>
          <c:max val="12.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428496"/>
        <c:crosses val="autoZero"/>
        <c:crossBetween val="midCat"/>
      </c:valAx>
      <c:valAx>
        <c:axId val="286428496"/>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42810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元金償還金、算入公債費等については、償還ピークを過ぎ、減少傾向にある。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公営企業債の元利償還金に対する繰入金については、下水道事業により高い数値が続いている。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今後も適切な地方債発行と財政運営に努める。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年までのピークが過ぎ、近年横ばいとなっている。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下水道整備による公営企業債等繰入見込額が多額となり、今後もこの状況が続く見込みである。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充当可能財源は、前年度同程度であるが、基金総額は、今後減少の見込みであり、今後も適切な地方債の発行と歳出抑制により、財政の健全化を図る。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新潟県関川村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
5,876
299.61
4,874,399
4,757,675
95,516
3,209,857
5,034,992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新潟県関川村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
5,876
299.61
4,874,399
4,757,675
95,516
3,209,857
5,034,992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新潟県関川村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
5,876
299.61
4,874,399
4,757,675
95,516
3,209,857
5,034,992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新潟県関川村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
5,876
299.61
4,874,399
4,757,675
95,516
3,209,857
5,034,992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年末</a:t>
          </a:r>
          <a:r>
            <a:rPr kumimoji="1" lang="en-US" altLang="ja-JP" sz="1300">
              <a:latin typeface="ＭＳ Ｐゴシック"/>
            </a:rPr>
            <a:t>38.8</a:t>
          </a:r>
          <a:r>
            <a:rPr kumimoji="1" lang="ja-JP" altLang="en-US" sz="1300">
              <a:latin typeface="ＭＳ Ｐゴシック"/>
            </a:rPr>
            <a:t>％）に加え、農業では米価の低迷が続き、その他中心となる産業がないことなどから、財政基盤が弱く、類似団体の平均を</a:t>
          </a:r>
          <a:r>
            <a:rPr kumimoji="1" lang="en-US" altLang="ja-JP" sz="1300">
              <a:latin typeface="ＭＳ Ｐゴシック"/>
            </a:rPr>
            <a:t>0.14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村税等の収入も低迷しており、投資的経費は、緊急性、必要性に応じた事業の峻別を行うほか、課を横断した形で維持修繕費用の抑制、備品の一括管理などを実施するとともに、第６次関川村総合計画に沿った施策の重点課題の洗出しにより、行政の効率化と効率的な村づくりを両立させ、財政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50195</xdr:rowOff>
    </xdr:to>
    <xdr:cxnSp macro="">
      <xdr:nvCxnSpPr>
        <xdr:cNvPr id="69" name="直線コネクタ 68"/>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38705</xdr:rowOff>
    </xdr:to>
    <xdr:cxnSp macro="">
      <xdr:nvCxnSpPr>
        <xdr:cNvPr id="75" name="直線コネクタ 74"/>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38705</xdr:rowOff>
    </xdr:to>
    <xdr:cxnSp macro="">
      <xdr:nvCxnSpPr>
        <xdr:cNvPr id="78" name="直線コネクタ 77"/>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93" name="テキスト ボックス 92"/>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6" name="円/楕円 95"/>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7" name="テキスト ボックス 96"/>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昨年度、一時改善が見られたが、特別会計への繰出金、物件費（電算関係委託、機関共同設置委託など）が増加し、</a:t>
          </a:r>
          <a:r>
            <a:rPr kumimoji="1" lang="en-US" altLang="ja-JP" sz="1300">
              <a:latin typeface="ＭＳ Ｐゴシック"/>
            </a:rPr>
            <a:t>6.8</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今後、地方債残高の縮減に努めるとともに、事務事業の優先度と必要性に応じた計画的事業見直しにより経常経費の削減を図る。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63</xdr:row>
      <xdr:rowOff>99822</xdr:rowOff>
    </xdr:to>
    <xdr:cxnSp macro="">
      <xdr:nvCxnSpPr>
        <xdr:cNvPr id="130" name="直線コネクタ 129"/>
        <xdr:cNvCxnSpPr/>
      </xdr:nvCxnSpPr>
      <xdr:spPr>
        <a:xfrm>
          <a:off x="4114800" y="1057300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114554</xdr:rowOff>
    </xdr:from>
    <xdr:to>
      <xdr:col>6</xdr:col>
      <xdr:colOff>0</xdr:colOff>
      <xdr:row>62</xdr:row>
      <xdr:rowOff>165100</xdr:rowOff>
    </xdr:to>
    <xdr:cxnSp macro="">
      <xdr:nvCxnSpPr>
        <xdr:cNvPr id="133" name="直線コネクタ 132"/>
        <xdr:cNvCxnSpPr/>
      </xdr:nvCxnSpPr>
      <xdr:spPr>
        <a:xfrm flipV="1">
          <a:off x="3225800" y="1057300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165100</xdr:rowOff>
    </xdr:to>
    <xdr:cxnSp macro="">
      <xdr:nvCxnSpPr>
        <xdr:cNvPr id="136" name="直線コネクタ 135"/>
        <xdr:cNvCxnSpPr/>
      </xdr:nvCxnSpPr>
      <xdr:spPr>
        <a:xfrm>
          <a:off x="2336800" y="1070330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83058</xdr:rowOff>
    </xdr:to>
    <xdr:cxnSp macro="">
      <xdr:nvCxnSpPr>
        <xdr:cNvPr id="139" name="直線コネクタ 138"/>
        <xdr:cNvCxnSpPr/>
      </xdr:nvCxnSpPr>
      <xdr:spPr>
        <a:xfrm flipV="1">
          <a:off x="1447800" y="107033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9" name="円/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63754</xdr:rowOff>
    </xdr:from>
    <xdr:to>
      <xdr:col>6</xdr:col>
      <xdr:colOff>50800</xdr:colOff>
      <xdr:row>61</xdr:row>
      <xdr:rowOff>165354</xdr:rowOff>
    </xdr:to>
    <xdr:sp macro="" textlink="">
      <xdr:nvSpPr>
        <xdr:cNvPr id="151" name="円/楕円 150"/>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52" name="テキスト ボックス 151"/>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3" name="円/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5" name="円/楕円 154"/>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108983</xdr:rowOff>
    </xdr:from>
    <xdr:ext cx="762000" cy="259045"/>
    <xdr:sp macro="" textlink="">
      <xdr:nvSpPr>
        <xdr:cNvPr id="156" name="テキスト ボックス 155"/>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7" name="円/楕円 156"/>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118635</xdr:rowOff>
    </xdr:from>
    <xdr:ext cx="762000" cy="259045"/>
    <xdr:sp macro="" textlink="">
      <xdr:nvSpPr>
        <xdr:cNvPr id="158" name="テキスト ボックス 157"/>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地域コミュニティや集落が川沿いに点在していることなどから、公共施設数が比較的多くあり、類似団体に比べ高い水準となっている。</a:t>
          </a:r>
          <a:endParaRPr kumimoji="1" lang="en-US" altLang="ja-JP" sz="1300">
            <a:latin typeface="ＭＳ Ｐゴシック"/>
          </a:endParaRPr>
        </a:p>
        <a:p>
          <a:r>
            <a:rPr kumimoji="1" lang="ja-JP" altLang="en-US" sz="1300">
              <a:latin typeface="ＭＳ Ｐゴシック"/>
            </a:rPr>
            <a:t>　保有する公共施設財産も老朽化してきており、維持管理費用が増加傾向にある。民間でも実施可能な施設管理は、指定管理者制度の導入なども検討し、コスト低減を図り、公共施設の適正な管理運営を図る。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171371</xdr:rowOff>
    </xdr:from>
    <xdr:to>
      <xdr:col>7</xdr:col>
      <xdr:colOff>152400</xdr:colOff>
      <xdr:row>84</xdr:row>
      <xdr:rowOff>31207</xdr:rowOff>
    </xdr:to>
    <xdr:cxnSp macro="">
      <xdr:nvCxnSpPr>
        <xdr:cNvPr id="192" name="直線コネクタ 191"/>
        <xdr:cNvCxnSpPr/>
      </xdr:nvCxnSpPr>
      <xdr:spPr>
        <a:xfrm>
          <a:off x="4114800" y="14401721"/>
          <a:ext cx="8382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166604</xdr:rowOff>
    </xdr:from>
    <xdr:to>
      <xdr:col>6</xdr:col>
      <xdr:colOff>0</xdr:colOff>
      <xdr:row>83</xdr:row>
      <xdr:rowOff>171371</xdr:rowOff>
    </xdr:to>
    <xdr:cxnSp macro="">
      <xdr:nvCxnSpPr>
        <xdr:cNvPr id="195" name="直線コネクタ 194"/>
        <xdr:cNvCxnSpPr/>
      </xdr:nvCxnSpPr>
      <xdr:spPr>
        <a:xfrm>
          <a:off x="3225800" y="14396954"/>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121808</xdr:rowOff>
    </xdr:from>
    <xdr:to>
      <xdr:col>4</xdr:col>
      <xdr:colOff>482600</xdr:colOff>
      <xdr:row>83</xdr:row>
      <xdr:rowOff>166604</xdr:rowOff>
    </xdr:to>
    <xdr:cxnSp macro="">
      <xdr:nvCxnSpPr>
        <xdr:cNvPr id="198" name="直線コネクタ 197"/>
        <xdr:cNvCxnSpPr/>
      </xdr:nvCxnSpPr>
      <xdr:spPr>
        <a:xfrm>
          <a:off x="2336800" y="14352158"/>
          <a:ext cx="889000" cy="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162670</xdr:rowOff>
    </xdr:from>
    <xdr:ext cx="762000" cy="259045"/>
    <xdr:sp macro="" textlink="">
      <xdr:nvSpPr>
        <xdr:cNvPr id="200" name="テキスト ボックス 199"/>
        <xdr:cNvSpPr txBox="1"/>
      </xdr:nvSpPr>
      <xdr:spPr>
        <a:xfrm>
          <a:off x="2844800" y="1405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92148</xdr:rowOff>
    </xdr:from>
    <xdr:to>
      <xdr:col>3</xdr:col>
      <xdr:colOff>279400</xdr:colOff>
      <xdr:row>83</xdr:row>
      <xdr:rowOff>121808</xdr:rowOff>
    </xdr:to>
    <xdr:cxnSp macro="">
      <xdr:nvCxnSpPr>
        <xdr:cNvPr id="201" name="直線コネクタ 200"/>
        <xdr:cNvCxnSpPr/>
      </xdr:nvCxnSpPr>
      <xdr:spPr>
        <a:xfrm>
          <a:off x="1447800" y="14322498"/>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129866</xdr:rowOff>
    </xdr:from>
    <xdr:ext cx="762000" cy="259045"/>
    <xdr:sp macro="" textlink="">
      <xdr:nvSpPr>
        <xdr:cNvPr id="203" name="テキスト ボックス 202"/>
        <xdr:cNvSpPr txBox="1"/>
      </xdr:nvSpPr>
      <xdr:spPr>
        <a:xfrm>
          <a:off x="1955800" y="140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115478</xdr:rowOff>
    </xdr:from>
    <xdr:ext cx="762000" cy="259045"/>
    <xdr:sp macro="" textlink="">
      <xdr:nvSpPr>
        <xdr:cNvPr id="205" name="テキスト ボックス 204"/>
        <xdr:cNvSpPr txBox="1"/>
      </xdr:nvSpPr>
      <xdr:spPr>
        <a:xfrm>
          <a:off x="1066800" y="1400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151857</xdr:rowOff>
    </xdr:from>
    <xdr:to>
      <xdr:col>7</xdr:col>
      <xdr:colOff>203200</xdr:colOff>
      <xdr:row>84</xdr:row>
      <xdr:rowOff>82007</xdr:rowOff>
    </xdr:to>
    <xdr:sp macro="" textlink="">
      <xdr:nvSpPr>
        <xdr:cNvPr id="211" name="円/楕円 210"/>
        <xdr:cNvSpPr/>
      </xdr:nvSpPr>
      <xdr:spPr>
        <a:xfrm>
          <a:off x="4902200" y="143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123934</xdr:rowOff>
    </xdr:from>
    <xdr:ext cx="762000" cy="259045"/>
    <xdr:sp macro="" textlink="">
      <xdr:nvSpPr>
        <xdr:cNvPr id="212" name="人件費・物件費等の状況該当値テキスト"/>
        <xdr:cNvSpPr txBox="1"/>
      </xdr:nvSpPr>
      <xdr:spPr>
        <a:xfrm>
          <a:off x="5041900" y="143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314,467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120571</xdr:rowOff>
    </xdr:from>
    <xdr:to>
      <xdr:col>6</xdr:col>
      <xdr:colOff>50800</xdr:colOff>
      <xdr:row>84</xdr:row>
      <xdr:rowOff>50721</xdr:rowOff>
    </xdr:to>
    <xdr:sp macro="" textlink="">
      <xdr:nvSpPr>
        <xdr:cNvPr id="213" name="円/楕円 212"/>
        <xdr:cNvSpPr/>
      </xdr:nvSpPr>
      <xdr:spPr>
        <a:xfrm>
          <a:off x="4064000" y="143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35498</xdr:rowOff>
    </xdr:from>
    <xdr:ext cx="736600" cy="259045"/>
    <xdr:sp macro="" textlink="">
      <xdr:nvSpPr>
        <xdr:cNvPr id="214" name="テキスト ボックス 213"/>
        <xdr:cNvSpPr txBox="1"/>
      </xdr:nvSpPr>
      <xdr:spPr>
        <a:xfrm>
          <a:off x="3733800" y="1443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115804</xdr:rowOff>
    </xdr:from>
    <xdr:to>
      <xdr:col>4</xdr:col>
      <xdr:colOff>533400</xdr:colOff>
      <xdr:row>84</xdr:row>
      <xdr:rowOff>45954</xdr:rowOff>
    </xdr:to>
    <xdr:sp macro="" textlink="">
      <xdr:nvSpPr>
        <xdr:cNvPr id="215" name="円/楕円 214"/>
        <xdr:cNvSpPr/>
      </xdr:nvSpPr>
      <xdr:spPr>
        <a:xfrm>
          <a:off x="3175000" y="143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30731</xdr:rowOff>
    </xdr:from>
    <xdr:ext cx="762000" cy="259045"/>
    <xdr:sp macro="" textlink="">
      <xdr:nvSpPr>
        <xdr:cNvPr id="216" name="テキスト ボックス 215"/>
        <xdr:cNvSpPr txBox="1"/>
      </xdr:nvSpPr>
      <xdr:spPr>
        <a:xfrm>
          <a:off x="2844800" y="1443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296,537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71008</xdr:rowOff>
    </xdr:from>
    <xdr:to>
      <xdr:col>3</xdr:col>
      <xdr:colOff>330200</xdr:colOff>
      <xdr:row>84</xdr:row>
      <xdr:rowOff>1158</xdr:rowOff>
    </xdr:to>
    <xdr:sp macro="" textlink="">
      <xdr:nvSpPr>
        <xdr:cNvPr id="217" name="円/楕円 216"/>
        <xdr:cNvSpPr/>
      </xdr:nvSpPr>
      <xdr:spPr>
        <a:xfrm>
          <a:off x="2286000" y="143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157385</xdr:rowOff>
    </xdr:from>
    <xdr:ext cx="762000" cy="259045"/>
    <xdr:sp macro="" textlink="">
      <xdr:nvSpPr>
        <xdr:cNvPr id="218" name="テキスト ボックス 217"/>
        <xdr:cNvSpPr txBox="1"/>
      </xdr:nvSpPr>
      <xdr:spPr>
        <a:xfrm>
          <a:off x="1955800" y="143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41348</xdr:rowOff>
    </xdr:from>
    <xdr:to>
      <xdr:col>2</xdr:col>
      <xdr:colOff>127000</xdr:colOff>
      <xdr:row>83</xdr:row>
      <xdr:rowOff>142948</xdr:rowOff>
    </xdr:to>
    <xdr:sp macro="" textlink="">
      <xdr:nvSpPr>
        <xdr:cNvPr id="219" name="円/楕円 218"/>
        <xdr:cNvSpPr/>
      </xdr:nvSpPr>
      <xdr:spPr>
        <a:xfrm>
          <a:off x="1397000" y="142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127725</xdr:rowOff>
    </xdr:from>
    <xdr:ext cx="762000" cy="259045"/>
    <xdr:sp macro="" textlink="">
      <xdr:nvSpPr>
        <xdr:cNvPr id="220" name="テキスト ボックス 219"/>
        <xdr:cNvSpPr txBox="1"/>
      </xdr:nvSpPr>
      <xdr:spPr>
        <a:xfrm>
          <a:off x="1066800" y="143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類似団体や全国と比較しても低い水準となっている。</a:t>
          </a:r>
          <a:endParaRPr kumimoji="1" lang="en-US" altLang="ja-JP" sz="1300">
            <a:latin typeface="ＭＳ Ｐゴシック"/>
          </a:endParaRPr>
        </a:p>
        <a:p>
          <a:r>
            <a:rPr kumimoji="1" lang="ja-JP" altLang="en-US" sz="1300">
              <a:latin typeface="ＭＳ Ｐゴシック"/>
            </a:rPr>
            <a:t>　社会経済の状況を考慮し、給与の適正化を図る。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107648</xdr:rowOff>
    </xdr:from>
    <xdr:to>
      <xdr:col>24</xdr:col>
      <xdr:colOff>558800</xdr:colOff>
      <xdr:row>81</xdr:row>
      <xdr:rowOff>51102</xdr:rowOff>
    </xdr:to>
    <xdr:cxnSp macro="">
      <xdr:nvCxnSpPr>
        <xdr:cNvPr id="256" name="直線コネクタ 255"/>
        <xdr:cNvCxnSpPr/>
      </xdr:nvCxnSpPr>
      <xdr:spPr>
        <a:xfrm>
          <a:off x="16179800" y="138236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81</xdr:row>
      <xdr:rowOff>62593</xdr:rowOff>
    </xdr:to>
    <xdr:cxnSp macro="">
      <xdr:nvCxnSpPr>
        <xdr:cNvPr id="259" name="直線コネクタ 258"/>
        <xdr:cNvCxnSpPr/>
      </xdr:nvCxnSpPr>
      <xdr:spPr>
        <a:xfrm flipV="1">
          <a:off x="15290800" y="138236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81</xdr:row>
      <xdr:rowOff>62593</xdr:rowOff>
    </xdr:to>
    <xdr:cxnSp macro="">
      <xdr:nvCxnSpPr>
        <xdr:cNvPr id="262" name="直線コネクタ 261"/>
        <xdr:cNvCxnSpPr/>
      </xdr:nvCxnSpPr>
      <xdr:spPr>
        <a:xfrm>
          <a:off x="14401800" y="138466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130629</xdr:rowOff>
    </xdr:from>
    <xdr:to>
      <xdr:col>21</xdr:col>
      <xdr:colOff>0</xdr:colOff>
      <xdr:row>85</xdr:row>
      <xdr:rowOff>66221</xdr:rowOff>
    </xdr:to>
    <xdr:cxnSp macro="">
      <xdr:nvCxnSpPr>
        <xdr:cNvPr id="265" name="直線コネクタ 264"/>
        <xdr:cNvCxnSpPr/>
      </xdr:nvCxnSpPr>
      <xdr:spPr>
        <a:xfrm flipV="1">
          <a:off x="13512800" y="13846629"/>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7" name="テキスト ボックス 26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75" name="円/楕円 274"/>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16829</xdr:rowOff>
    </xdr:from>
    <xdr:ext cx="762000" cy="259045"/>
    <xdr:sp macro="" textlink="">
      <xdr:nvSpPr>
        <xdr:cNvPr id="276" name="給与水準   （国との比較）該当値テキスト"/>
        <xdr:cNvSpPr txBox="1"/>
      </xdr:nvSpPr>
      <xdr:spPr>
        <a:xfrm>
          <a:off x="17106900" y="137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56848</xdr:rowOff>
    </xdr:from>
    <xdr:to>
      <xdr:col>23</xdr:col>
      <xdr:colOff>457200</xdr:colOff>
      <xdr:row>80</xdr:row>
      <xdr:rowOff>158448</xdr:rowOff>
    </xdr:to>
    <xdr:sp macro="" textlink="">
      <xdr:nvSpPr>
        <xdr:cNvPr id="277" name="円/楕円 276"/>
        <xdr:cNvSpPr/>
      </xdr:nvSpPr>
      <xdr:spPr>
        <a:xfrm>
          <a:off x="16129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168625</xdr:rowOff>
    </xdr:from>
    <xdr:ext cx="736600" cy="259045"/>
    <xdr:sp macro="" textlink="">
      <xdr:nvSpPr>
        <xdr:cNvPr id="278" name="テキスト ボックス 277"/>
        <xdr:cNvSpPr txBox="1"/>
      </xdr:nvSpPr>
      <xdr:spPr>
        <a:xfrm>
          <a:off x="15798800" y="1354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79" name="円/楕円 278"/>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0" name="テキスト ボックス 279"/>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79829</xdr:rowOff>
    </xdr:from>
    <xdr:to>
      <xdr:col>21</xdr:col>
      <xdr:colOff>50800</xdr:colOff>
      <xdr:row>81</xdr:row>
      <xdr:rowOff>9979</xdr:rowOff>
    </xdr:to>
    <xdr:sp macro="" textlink="">
      <xdr:nvSpPr>
        <xdr:cNvPr id="281" name="円/楕円 280"/>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20156</xdr:rowOff>
    </xdr:from>
    <xdr:ext cx="762000" cy="259045"/>
    <xdr:sp macro="" textlink="">
      <xdr:nvSpPr>
        <xdr:cNvPr id="282" name="テキスト ボックス 281"/>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3" name="円/楕円 282"/>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127198</xdr:rowOff>
    </xdr:from>
    <xdr:ext cx="762000" cy="259045"/>
    <xdr:sp macro="" textlink="">
      <xdr:nvSpPr>
        <xdr:cNvPr id="284" name="テキスト ボックス 28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定年退職者の不補充策を実施し、職員数の削減を行ってきたが、地理的条件により、公共施設数が多く、類似団体に比べて多くなっている。</a:t>
          </a:r>
          <a:endParaRPr kumimoji="1" lang="en-US" altLang="ja-JP" sz="1300">
            <a:latin typeface="ＭＳ Ｐゴシック"/>
          </a:endParaRPr>
        </a:p>
        <a:p>
          <a:r>
            <a:rPr kumimoji="1" lang="ja-JP" altLang="en-US" sz="1300">
              <a:latin typeface="ＭＳ Ｐゴシック"/>
            </a:rPr>
            <a:t>　定員適正化計画に基づき、事務事業の改善、効率化と合わせ適正な定員管理に努める。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65133</xdr:rowOff>
    </xdr:from>
    <xdr:to>
      <xdr:col>24</xdr:col>
      <xdr:colOff>558800</xdr:colOff>
      <xdr:row>62</xdr:row>
      <xdr:rowOff>91331</xdr:rowOff>
    </xdr:to>
    <xdr:cxnSp macro="">
      <xdr:nvCxnSpPr>
        <xdr:cNvPr id="321" name="直線コネクタ 320"/>
        <xdr:cNvCxnSpPr/>
      </xdr:nvCxnSpPr>
      <xdr:spPr>
        <a:xfrm>
          <a:off x="16179800" y="10695033"/>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28593</xdr:rowOff>
    </xdr:from>
    <xdr:to>
      <xdr:col>23</xdr:col>
      <xdr:colOff>406400</xdr:colOff>
      <xdr:row>62</xdr:row>
      <xdr:rowOff>65133</xdr:rowOff>
    </xdr:to>
    <xdr:cxnSp macro="">
      <xdr:nvCxnSpPr>
        <xdr:cNvPr id="324" name="直線コネクタ 323"/>
        <xdr:cNvCxnSpPr/>
      </xdr:nvCxnSpPr>
      <xdr:spPr>
        <a:xfrm>
          <a:off x="15290800" y="10658493"/>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61303</xdr:rowOff>
    </xdr:from>
    <xdr:ext cx="736600" cy="259045"/>
    <xdr:sp macro="" textlink="">
      <xdr:nvSpPr>
        <xdr:cNvPr id="326" name="テキスト ボックス 325"/>
        <xdr:cNvSpPr txBox="1"/>
      </xdr:nvSpPr>
      <xdr:spPr>
        <a:xfrm>
          <a:off x="15798800" y="1034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22389</xdr:rowOff>
    </xdr:from>
    <xdr:to>
      <xdr:col>22</xdr:col>
      <xdr:colOff>203200</xdr:colOff>
      <xdr:row>62</xdr:row>
      <xdr:rowOff>28593</xdr:rowOff>
    </xdr:to>
    <xdr:cxnSp macro="">
      <xdr:nvCxnSpPr>
        <xdr:cNvPr id="327" name="直線コネクタ 326"/>
        <xdr:cNvCxnSpPr/>
      </xdr:nvCxnSpPr>
      <xdr:spPr>
        <a:xfrm>
          <a:off x="14401800" y="1065228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89570</xdr:rowOff>
    </xdr:from>
    <xdr:ext cx="762000" cy="259045"/>
    <xdr:sp macro="" textlink="">
      <xdr:nvSpPr>
        <xdr:cNvPr id="329" name="テキスト ボックス 328"/>
        <xdr:cNvSpPr txBox="1"/>
      </xdr:nvSpPr>
      <xdr:spPr>
        <a:xfrm>
          <a:off x="14909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62</xdr:row>
      <xdr:rowOff>22389</xdr:rowOff>
    </xdr:to>
    <xdr:cxnSp macro="">
      <xdr:nvCxnSpPr>
        <xdr:cNvPr id="330" name="直線コネクタ 329"/>
        <xdr:cNvCxnSpPr/>
      </xdr:nvCxnSpPr>
      <xdr:spPr>
        <a:xfrm>
          <a:off x="13512800" y="10584724"/>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2" name="テキスト ボックス 331"/>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40531</xdr:rowOff>
    </xdr:from>
    <xdr:to>
      <xdr:col>24</xdr:col>
      <xdr:colOff>609600</xdr:colOff>
      <xdr:row>62</xdr:row>
      <xdr:rowOff>142131</xdr:rowOff>
    </xdr:to>
    <xdr:sp macro="" textlink="">
      <xdr:nvSpPr>
        <xdr:cNvPr id="340" name="円/楕円 339"/>
        <xdr:cNvSpPr/>
      </xdr:nvSpPr>
      <xdr:spPr>
        <a:xfrm>
          <a:off x="16967200" y="106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12608</xdr:rowOff>
    </xdr:from>
    <xdr:ext cx="762000" cy="259045"/>
    <xdr:sp macro="" textlink="">
      <xdr:nvSpPr>
        <xdr:cNvPr id="341" name="定員管理の状況該当値テキスト"/>
        <xdr:cNvSpPr txBox="1"/>
      </xdr:nvSpPr>
      <xdr:spPr>
        <a:xfrm>
          <a:off x="17106900" y="1064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14333</xdr:rowOff>
    </xdr:from>
    <xdr:to>
      <xdr:col>23</xdr:col>
      <xdr:colOff>457200</xdr:colOff>
      <xdr:row>62</xdr:row>
      <xdr:rowOff>115933</xdr:rowOff>
    </xdr:to>
    <xdr:sp macro="" textlink="">
      <xdr:nvSpPr>
        <xdr:cNvPr id="342" name="円/楕円 341"/>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43" name="テキスト ボックス 342"/>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149243</xdr:rowOff>
    </xdr:from>
    <xdr:to>
      <xdr:col>22</xdr:col>
      <xdr:colOff>254000</xdr:colOff>
      <xdr:row>62</xdr:row>
      <xdr:rowOff>79393</xdr:rowOff>
    </xdr:to>
    <xdr:sp macro="" textlink="">
      <xdr:nvSpPr>
        <xdr:cNvPr id="344" name="円/楕円 343"/>
        <xdr:cNvSpPr/>
      </xdr:nvSpPr>
      <xdr:spPr>
        <a:xfrm>
          <a:off x="15240000" y="106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45" name="テキスト ボックス 344"/>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143039</xdr:rowOff>
    </xdr:from>
    <xdr:to>
      <xdr:col>21</xdr:col>
      <xdr:colOff>50800</xdr:colOff>
      <xdr:row>62</xdr:row>
      <xdr:rowOff>73189</xdr:rowOff>
    </xdr:to>
    <xdr:sp macro="" textlink="">
      <xdr:nvSpPr>
        <xdr:cNvPr id="346" name="円/楕円 345"/>
        <xdr:cNvSpPr/>
      </xdr:nvSpPr>
      <xdr:spPr>
        <a:xfrm>
          <a:off x="14351000" y="106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57966</xdr:rowOff>
    </xdr:from>
    <xdr:ext cx="762000" cy="259045"/>
    <xdr:sp macro="" textlink="">
      <xdr:nvSpPr>
        <xdr:cNvPr id="347" name="テキスト ボックス 346"/>
        <xdr:cNvSpPr txBox="1"/>
      </xdr:nvSpPr>
      <xdr:spPr>
        <a:xfrm>
          <a:off x="14020800" y="106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48" name="円/楕円 347"/>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49" name="テキスト ボックス 348"/>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起債の抑制を実施しており、昨年度より</a:t>
          </a:r>
          <a:r>
            <a:rPr kumimoji="1" lang="en-US" altLang="ja-JP" sz="1300">
              <a:latin typeface="ＭＳ Ｐゴシック"/>
            </a:rPr>
            <a:t>0.3</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今後も継続して、起債抑制を行い、計画的な起債発行により、負担軽減を図る。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71374</xdr:rowOff>
    </xdr:to>
    <xdr:cxnSp macro="">
      <xdr:nvCxnSpPr>
        <xdr:cNvPr id="381" name="直線コネクタ 380"/>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158242</xdr:rowOff>
    </xdr:to>
    <xdr:cxnSp macro="">
      <xdr:nvCxnSpPr>
        <xdr:cNvPr id="384" name="直線コネクタ 383"/>
        <xdr:cNvCxnSpPr/>
      </xdr:nvCxnSpPr>
      <xdr:spPr>
        <a:xfrm flipV="1">
          <a:off x="15290800" y="71008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86" name="テキスト ボックス 385"/>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64008</xdr:rowOff>
    </xdr:to>
    <xdr:cxnSp macro="">
      <xdr:nvCxnSpPr>
        <xdr:cNvPr id="387" name="直線コネクタ 386"/>
        <xdr:cNvCxnSpPr/>
      </xdr:nvCxnSpPr>
      <xdr:spPr>
        <a:xfrm flipV="1">
          <a:off x="14401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9" name="テキスト ボックス 38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43</xdr:row>
      <xdr:rowOff>27686</xdr:rowOff>
    </xdr:to>
    <xdr:cxnSp macro="">
      <xdr:nvCxnSpPr>
        <xdr:cNvPr id="390" name="直線コネクタ 389"/>
        <xdr:cNvCxnSpPr/>
      </xdr:nvCxnSpPr>
      <xdr:spPr>
        <a:xfrm flipV="1">
          <a:off x="13512800" y="72649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2" name="テキスト ボックス 39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400" name="円/楕円 399"/>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401"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2" name="円/楕円 401"/>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403" name="テキスト ボックス 40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404" name="円/楕円 403"/>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405" name="テキスト ボックス 40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6" name="円/楕円 405"/>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7" name="テキスト ボックス 406"/>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8" name="円/楕円 407"/>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9" name="テキスト ボックス 408"/>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将来負担額について、債務負担行為に基づく支出見込額は減少してきている。しかし、地方債現在高が増加し、下水道事業など公営企業会計への繰出し見込額が増加している。</a:t>
          </a:r>
          <a:endParaRPr kumimoji="1" lang="en-US" altLang="ja-JP" sz="1300">
            <a:latin typeface="ＭＳ Ｐゴシック"/>
          </a:endParaRPr>
        </a:p>
        <a:p>
          <a:r>
            <a:rPr kumimoji="1" lang="ja-JP" altLang="en-US" sz="1300">
              <a:latin typeface="ＭＳ Ｐゴシック"/>
            </a:rPr>
            <a:t>　今後適切な村債発行、基金積立などにより、将来負担比率の低下に努める。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155363</xdr:rowOff>
    </xdr:from>
    <xdr:to>
      <xdr:col>24</xdr:col>
      <xdr:colOff>558800</xdr:colOff>
      <xdr:row>15</xdr:row>
      <xdr:rowOff>59521</xdr:rowOff>
    </xdr:to>
    <xdr:cxnSp macro="">
      <xdr:nvCxnSpPr>
        <xdr:cNvPr id="443" name="直線コネクタ 442"/>
        <xdr:cNvCxnSpPr/>
      </xdr:nvCxnSpPr>
      <xdr:spPr>
        <a:xfrm>
          <a:off x="16179800" y="2555663"/>
          <a:ext cx="8382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155363</xdr:rowOff>
    </xdr:from>
    <xdr:to>
      <xdr:col>23</xdr:col>
      <xdr:colOff>406400</xdr:colOff>
      <xdr:row>15</xdr:row>
      <xdr:rowOff>35391</xdr:rowOff>
    </xdr:to>
    <xdr:cxnSp macro="">
      <xdr:nvCxnSpPr>
        <xdr:cNvPr id="446" name="直線コネクタ 445"/>
        <xdr:cNvCxnSpPr/>
      </xdr:nvCxnSpPr>
      <xdr:spPr>
        <a:xfrm flipV="1">
          <a:off x="15290800" y="2555663"/>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158581</xdr:rowOff>
    </xdr:from>
    <xdr:to>
      <xdr:col>22</xdr:col>
      <xdr:colOff>203200</xdr:colOff>
      <xdr:row>15</xdr:row>
      <xdr:rowOff>35391</xdr:rowOff>
    </xdr:to>
    <xdr:cxnSp macro="">
      <xdr:nvCxnSpPr>
        <xdr:cNvPr id="449" name="直線コネクタ 448"/>
        <xdr:cNvCxnSpPr/>
      </xdr:nvCxnSpPr>
      <xdr:spPr>
        <a:xfrm>
          <a:off x="14401800" y="255888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134451</xdr:rowOff>
    </xdr:from>
    <xdr:to>
      <xdr:col>21</xdr:col>
      <xdr:colOff>0</xdr:colOff>
      <xdr:row>14</xdr:row>
      <xdr:rowOff>158581</xdr:rowOff>
    </xdr:to>
    <xdr:cxnSp macro="">
      <xdr:nvCxnSpPr>
        <xdr:cNvPr id="452" name="直線コネクタ 451"/>
        <xdr:cNvCxnSpPr/>
      </xdr:nvCxnSpPr>
      <xdr:spPr>
        <a:xfrm>
          <a:off x="13512800" y="25347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5" name="フローチャート : 判断 45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6" name="テキスト ボックス 45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8721</xdr:rowOff>
    </xdr:from>
    <xdr:to>
      <xdr:col>24</xdr:col>
      <xdr:colOff>609600</xdr:colOff>
      <xdr:row>15</xdr:row>
      <xdr:rowOff>110321</xdr:rowOff>
    </xdr:to>
    <xdr:sp macro="" textlink="">
      <xdr:nvSpPr>
        <xdr:cNvPr id="462" name="円/楕円 461"/>
        <xdr:cNvSpPr/>
      </xdr:nvSpPr>
      <xdr:spPr>
        <a:xfrm>
          <a:off x="169672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152248</xdr:rowOff>
    </xdr:from>
    <xdr:ext cx="762000" cy="259045"/>
    <xdr:sp macro="" textlink="">
      <xdr:nvSpPr>
        <xdr:cNvPr id="463" name="将来負担の状況該当値テキスト"/>
        <xdr:cNvSpPr txBox="1"/>
      </xdr:nvSpPr>
      <xdr:spPr>
        <a:xfrm>
          <a:off x="17106900" y="255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104563</xdr:rowOff>
    </xdr:from>
    <xdr:to>
      <xdr:col>23</xdr:col>
      <xdr:colOff>457200</xdr:colOff>
      <xdr:row>15</xdr:row>
      <xdr:rowOff>34713</xdr:rowOff>
    </xdr:to>
    <xdr:sp macro="" textlink="">
      <xdr:nvSpPr>
        <xdr:cNvPr id="464" name="円/楕円 463"/>
        <xdr:cNvSpPr/>
      </xdr:nvSpPr>
      <xdr:spPr>
        <a:xfrm>
          <a:off x="16129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19490</xdr:rowOff>
    </xdr:from>
    <xdr:ext cx="736600" cy="259045"/>
    <xdr:sp macro="" textlink="">
      <xdr:nvSpPr>
        <xdr:cNvPr id="465" name="テキスト ボックス 464"/>
        <xdr:cNvSpPr txBox="1"/>
      </xdr:nvSpPr>
      <xdr:spPr>
        <a:xfrm>
          <a:off x="15798800" y="25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156041</xdr:rowOff>
    </xdr:from>
    <xdr:to>
      <xdr:col>22</xdr:col>
      <xdr:colOff>254000</xdr:colOff>
      <xdr:row>15</xdr:row>
      <xdr:rowOff>86191</xdr:rowOff>
    </xdr:to>
    <xdr:sp macro="" textlink="">
      <xdr:nvSpPr>
        <xdr:cNvPr id="466" name="円/楕円 465"/>
        <xdr:cNvSpPr/>
      </xdr:nvSpPr>
      <xdr:spPr>
        <a:xfrm>
          <a:off x="15240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70968</xdr:rowOff>
    </xdr:from>
    <xdr:ext cx="762000" cy="259045"/>
    <xdr:sp macro="" textlink="">
      <xdr:nvSpPr>
        <xdr:cNvPr id="467" name="テキスト ボックス 466"/>
        <xdr:cNvSpPr txBox="1"/>
      </xdr:nvSpPr>
      <xdr:spPr>
        <a:xfrm>
          <a:off x="14909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107781</xdr:rowOff>
    </xdr:from>
    <xdr:to>
      <xdr:col>21</xdr:col>
      <xdr:colOff>50800</xdr:colOff>
      <xdr:row>15</xdr:row>
      <xdr:rowOff>37931</xdr:rowOff>
    </xdr:to>
    <xdr:sp macro="" textlink="">
      <xdr:nvSpPr>
        <xdr:cNvPr id="468" name="円/楕円 467"/>
        <xdr:cNvSpPr/>
      </xdr:nvSpPr>
      <xdr:spPr>
        <a:xfrm>
          <a:off x="14351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22708</xdr:rowOff>
    </xdr:from>
    <xdr:ext cx="762000" cy="259045"/>
    <xdr:sp macro="" textlink="">
      <xdr:nvSpPr>
        <xdr:cNvPr id="469" name="テキスト ボックス 468"/>
        <xdr:cNvSpPr txBox="1"/>
      </xdr:nvSpPr>
      <xdr:spPr>
        <a:xfrm>
          <a:off x="14020800" y="25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83651</xdr:rowOff>
    </xdr:from>
    <xdr:to>
      <xdr:col>19</xdr:col>
      <xdr:colOff>533400</xdr:colOff>
      <xdr:row>15</xdr:row>
      <xdr:rowOff>13801</xdr:rowOff>
    </xdr:to>
    <xdr:sp macro="" textlink="">
      <xdr:nvSpPr>
        <xdr:cNvPr id="470" name="円/楕円 469"/>
        <xdr:cNvSpPr/>
      </xdr:nvSpPr>
      <xdr:spPr>
        <a:xfrm>
          <a:off x="13462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170028</xdr:rowOff>
    </xdr:from>
    <xdr:ext cx="762000" cy="259045"/>
    <xdr:sp macro="" textlink="">
      <xdr:nvSpPr>
        <xdr:cNvPr id="471" name="テキスト ボックス 470"/>
        <xdr:cNvSpPr txBox="1"/>
      </xdr:nvSpPr>
      <xdr:spPr>
        <a:xfrm>
          <a:off x="13131800" y="25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新潟県関川村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
5,876
299.61
4,874,399
4,757,675
95,516
3,209,857
5,034,992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類似団体に比べ、職員数は多いものの、ラスパイレス指数が低いため、低い水準となっている。</a:t>
          </a:r>
          <a:endParaRPr kumimoji="1" lang="en-US" altLang="ja-JP" sz="1300">
            <a:latin typeface="ＭＳ Ｐゴシック"/>
          </a:endParaRPr>
        </a:p>
        <a:p>
          <a:r>
            <a:rPr kumimoji="1" lang="ja-JP" altLang="en-US" sz="1300">
              <a:latin typeface="ＭＳ Ｐゴシック"/>
            </a:rPr>
            <a:t>　今後は、直営で行っている施設の運営方法の見直しを行い、実施可能な部分については、指定管理者制度の導入も検討し、適正な定員管理と給与の適正化に努める。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123190</xdr:rowOff>
    </xdr:to>
    <xdr:cxnSp macro="">
      <xdr:nvCxnSpPr>
        <xdr:cNvPr id="66" name="直線コネクタ 65"/>
        <xdr:cNvCxnSpPr/>
      </xdr:nvCxnSpPr>
      <xdr:spPr>
        <a:xfrm>
          <a:off x="3987800" y="603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107950</xdr:rowOff>
    </xdr:to>
    <xdr:cxnSp macro="">
      <xdr:nvCxnSpPr>
        <xdr:cNvPr id="69" name="直線コネクタ 68"/>
        <xdr:cNvCxnSpPr/>
      </xdr:nvCxnSpPr>
      <xdr:spPr>
        <a:xfrm flipV="1">
          <a:off x="3098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107950</xdr:rowOff>
    </xdr:to>
    <xdr:cxnSp macro="">
      <xdr:nvCxnSpPr>
        <xdr:cNvPr id="72" name="直線コネクタ 71"/>
        <xdr:cNvCxnSpPr/>
      </xdr:nvCxnSpPr>
      <xdr:spPr>
        <a:xfrm>
          <a:off x="2209800" y="601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35</xdr:row>
      <xdr:rowOff>16510</xdr:rowOff>
    </xdr:to>
    <xdr:cxnSp macro="">
      <xdr:nvCxnSpPr>
        <xdr:cNvPr id="75" name="直線コネクタ 74"/>
        <xdr:cNvCxnSpPr/>
      </xdr:nvCxnSpPr>
      <xdr:spPr>
        <a:xfrm>
          <a:off x="1320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91" name="円/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a:t>
          </a:r>
          <a:r>
            <a:rPr kumimoji="1" lang="en-US" altLang="ja-JP" sz="1300">
              <a:latin typeface="ＭＳ Ｐゴシック"/>
            </a:rPr>
            <a:t>4.7</a:t>
          </a:r>
          <a:r>
            <a:rPr kumimoji="1" lang="ja-JP" altLang="en-US" sz="1300">
              <a:latin typeface="ＭＳ Ｐゴシック"/>
            </a:rPr>
            <a:t>ポイント上回る水準で推移している。これは、広域合併により一部事務組合が解散し、単独ではできない、消防、ごみ処理場運営を村上市に事務委託をしているためである。また、地理的条件から公共施設数が多いことも物件費の上昇につながっている。観光施設はその管理運営を指定管理している、費用が固定化しており、今後は指定管理者制度によるコスト削減効果が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156391</xdr:rowOff>
    </xdr:from>
    <xdr:to>
      <xdr:col>24</xdr:col>
      <xdr:colOff>31750</xdr:colOff>
      <xdr:row>17</xdr:row>
      <xdr:rowOff>141696</xdr:rowOff>
    </xdr:to>
    <xdr:cxnSp macro="">
      <xdr:nvCxnSpPr>
        <xdr:cNvPr id="129" name="直線コネクタ 128"/>
        <xdr:cNvCxnSpPr/>
      </xdr:nvCxnSpPr>
      <xdr:spPr>
        <a:xfrm>
          <a:off x="15671800" y="289959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156391</xdr:rowOff>
    </xdr:from>
    <xdr:to>
      <xdr:col>22</xdr:col>
      <xdr:colOff>565150</xdr:colOff>
      <xdr:row>17</xdr:row>
      <xdr:rowOff>56787</xdr:rowOff>
    </xdr:to>
    <xdr:cxnSp macro="">
      <xdr:nvCxnSpPr>
        <xdr:cNvPr id="132" name="直線コネクタ 131"/>
        <xdr:cNvCxnSpPr/>
      </xdr:nvCxnSpPr>
      <xdr:spPr>
        <a:xfrm flipV="1">
          <a:off x="14782800" y="28995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56787</xdr:rowOff>
    </xdr:to>
    <xdr:cxnSp macro="">
      <xdr:nvCxnSpPr>
        <xdr:cNvPr id="135" name="直線コネクタ 134"/>
        <xdr:cNvCxnSpPr/>
      </xdr:nvCxnSpPr>
      <xdr:spPr>
        <a:xfrm>
          <a:off x="13893800" y="28865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37" name="テキスト ボックス 136"/>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123734</xdr:rowOff>
    </xdr:from>
    <xdr:to>
      <xdr:col>20</xdr:col>
      <xdr:colOff>158750</xdr:colOff>
      <xdr:row>16</xdr:row>
      <xdr:rowOff>143329</xdr:rowOff>
    </xdr:to>
    <xdr:cxnSp macro="">
      <xdr:nvCxnSpPr>
        <xdr:cNvPr id="138" name="直線コネクタ 137"/>
        <xdr:cNvCxnSpPr/>
      </xdr:nvCxnSpPr>
      <xdr:spPr>
        <a:xfrm>
          <a:off x="13004800" y="2866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42" name="テキスト ボックス 141"/>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90896</xdr:rowOff>
    </xdr:from>
    <xdr:to>
      <xdr:col>24</xdr:col>
      <xdr:colOff>82550</xdr:colOff>
      <xdr:row>18</xdr:row>
      <xdr:rowOff>21046</xdr:rowOff>
    </xdr:to>
    <xdr:sp macro="" textlink="">
      <xdr:nvSpPr>
        <xdr:cNvPr id="148" name="円/楕円 147"/>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62973</xdr:rowOff>
    </xdr:from>
    <xdr:ext cx="762000" cy="259045"/>
    <xdr:sp macro="" textlink="">
      <xdr:nvSpPr>
        <xdr:cNvPr id="149"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105591</xdr:rowOff>
    </xdr:from>
    <xdr:to>
      <xdr:col>22</xdr:col>
      <xdr:colOff>615950</xdr:colOff>
      <xdr:row>17</xdr:row>
      <xdr:rowOff>35741</xdr:rowOff>
    </xdr:to>
    <xdr:sp macro="" textlink="">
      <xdr:nvSpPr>
        <xdr:cNvPr id="150" name="円/楕円 149"/>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20518</xdr:rowOff>
    </xdr:from>
    <xdr:ext cx="736600" cy="259045"/>
    <xdr:sp macro="" textlink="">
      <xdr:nvSpPr>
        <xdr:cNvPr id="151" name="テキスト ボックス 150"/>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5987</xdr:rowOff>
    </xdr:from>
    <xdr:to>
      <xdr:col>21</xdr:col>
      <xdr:colOff>412750</xdr:colOff>
      <xdr:row>17</xdr:row>
      <xdr:rowOff>107587</xdr:rowOff>
    </xdr:to>
    <xdr:sp macro="" textlink="">
      <xdr:nvSpPr>
        <xdr:cNvPr id="152" name="円/楕円 151"/>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92364</xdr:rowOff>
    </xdr:from>
    <xdr:ext cx="762000" cy="259045"/>
    <xdr:sp macro="" textlink="">
      <xdr:nvSpPr>
        <xdr:cNvPr id="153" name="テキスト ボックス 152"/>
        <xdr:cNvSpPr txBox="1"/>
      </xdr:nvSpPr>
      <xdr:spPr>
        <a:xfrm>
          <a:off x="14401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72934</xdr:rowOff>
    </xdr:from>
    <xdr:to>
      <xdr:col>19</xdr:col>
      <xdr:colOff>6350</xdr:colOff>
      <xdr:row>17</xdr:row>
      <xdr:rowOff>3084</xdr:rowOff>
    </xdr:to>
    <xdr:sp macro="" textlink="">
      <xdr:nvSpPr>
        <xdr:cNvPr id="156" name="円/楕円 155"/>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159311</xdr:rowOff>
    </xdr:from>
    <xdr:ext cx="762000" cy="259045"/>
    <xdr:sp macro="" textlink="">
      <xdr:nvSpPr>
        <xdr:cNvPr id="157" name="テキスト ボックス 156"/>
        <xdr:cNvSpPr txBox="1"/>
      </xdr:nvSpPr>
      <xdr:spPr>
        <a:xfrm>
          <a:off x="12623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近年、類似団体より低く推移している。</a:t>
          </a:r>
          <a:endParaRPr kumimoji="1" lang="en-US" altLang="ja-JP" sz="1300">
            <a:latin typeface="ＭＳ Ｐゴシック"/>
          </a:endParaRPr>
        </a:p>
        <a:p>
          <a:r>
            <a:rPr kumimoji="1" lang="ja-JP" altLang="en-US" sz="1300">
              <a:latin typeface="ＭＳ Ｐゴシック"/>
            </a:rPr>
            <a:t>　社会保障費の増加が今後も見込まれることから、各種計画に基づいた事業の効率化を図り、その抑制と適正化を図る。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31750</xdr:rowOff>
    </xdr:to>
    <xdr:cxnSp macro="">
      <xdr:nvCxnSpPr>
        <xdr:cNvPr id="190" name="直線コネクタ 189"/>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69850</xdr:rowOff>
    </xdr:to>
    <xdr:cxnSp macro="">
      <xdr:nvCxnSpPr>
        <xdr:cNvPr id="193" name="直線コネクタ 192"/>
        <xdr:cNvCxnSpPr/>
      </xdr:nvCxnSpPr>
      <xdr:spPr>
        <a:xfrm flipV="1">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5" name="テキスト ボックス 194"/>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69850</xdr:rowOff>
    </xdr:to>
    <xdr:cxnSp macro="">
      <xdr:nvCxnSpPr>
        <xdr:cNvPr id="196" name="直線コネクタ 195"/>
        <xdr:cNvCxnSpPr/>
      </xdr:nvCxnSpPr>
      <xdr:spPr>
        <a:xfrm>
          <a:off x="2209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8" name="テキスト ボックス 197"/>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53</xdr:row>
      <xdr:rowOff>165100</xdr:rowOff>
    </xdr:to>
    <xdr:cxnSp macro="">
      <xdr:nvCxnSpPr>
        <xdr:cNvPr id="199" name="直線コネクタ 198"/>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03" name="テキスト ボックス 202"/>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9" name="円/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10"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3" name="円/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5" name="円/楕円 214"/>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6" name="テキスト ボックス 215"/>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高水準が続く要因として、村内全域の下水道の整備以降特別会計への繰出金が増加しているためである。</a:t>
          </a:r>
          <a:endParaRPr kumimoji="1" lang="en-US" altLang="ja-JP" sz="1300">
            <a:latin typeface="ＭＳ Ｐゴシック"/>
          </a:endParaRPr>
        </a:p>
        <a:p>
          <a:r>
            <a:rPr kumimoji="1" lang="ja-JP" altLang="en-US" sz="1300">
              <a:latin typeface="ＭＳ Ｐゴシック"/>
            </a:rPr>
            <a:t>　今後も公債費の財源繰出が継続するため、高水準での推移が見込まれるが、施設全体の更新を行う前に事業の効率化を含め、特別会計においてもコスト削減に努め、普通会計の負担抑制に努める。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54610</xdr:rowOff>
    </xdr:from>
    <xdr:to>
      <xdr:col>24</xdr:col>
      <xdr:colOff>31750</xdr:colOff>
      <xdr:row>60</xdr:row>
      <xdr:rowOff>66040</xdr:rowOff>
    </xdr:to>
    <xdr:cxnSp macro="">
      <xdr:nvCxnSpPr>
        <xdr:cNvPr id="251" name="直線コネクタ 250"/>
        <xdr:cNvCxnSpPr/>
      </xdr:nvCxnSpPr>
      <xdr:spPr>
        <a:xfrm>
          <a:off x="15671800" y="101701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54610</xdr:rowOff>
    </xdr:from>
    <xdr:to>
      <xdr:col>22</xdr:col>
      <xdr:colOff>565150</xdr:colOff>
      <xdr:row>60</xdr:row>
      <xdr:rowOff>58420</xdr:rowOff>
    </xdr:to>
    <xdr:cxnSp macro="">
      <xdr:nvCxnSpPr>
        <xdr:cNvPr id="254" name="直線コネクタ 253"/>
        <xdr:cNvCxnSpPr/>
      </xdr:nvCxnSpPr>
      <xdr:spPr>
        <a:xfrm flipV="1">
          <a:off x="14782800" y="101701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58420</xdr:rowOff>
    </xdr:from>
    <xdr:to>
      <xdr:col>21</xdr:col>
      <xdr:colOff>361950</xdr:colOff>
      <xdr:row>60</xdr:row>
      <xdr:rowOff>111760</xdr:rowOff>
    </xdr:to>
    <xdr:cxnSp macro="">
      <xdr:nvCxnSpPr>
        <xdr:cNvPr id="257" name="直線コネクタ 256"/>
        <xdr:cNvCxnSpPr/>
      </xdr:nvCxnSpPr>
      <xdr:spPr>
        <a:xfrm flipV="1">
          <a:off x="13893800" y="1034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111760</xdr:rowOff>
    </xdr:from>
    <xdr:to>
      <xdr:col>20</xdr:col>
      <xdr:colOff>158750</xdr:colOff>
      <xdr:row>61</xdr:row>
      <xdr:rowOff>8890</xdr:rowOff>
    </xdr:to>
    <xdr:cxnSp macro="">
      <xdr:nvCxnSpPr>
        <xdr:cNvPr id="260" name="直線コネクタ 259"/>
        <xdr:cNvCxnSpPr/>
      </xdr:nvCxnSpPr>
      <xdr:spPr>
        <a:xfrm flipV="1">
          <a:off x="13004800" y="1039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15240</xdr:rowOff>
    </xdr:from>
    <xdr:to>
      <xdr:col>24</xdr:col>
      <xdr:colOff>82550</xdr:colOff>
      <xdr:row>60</xdr:row>
      <xdr:rowOff>116840</xdr:rowOff>
    </xdr:to>
    <xdr:sp macro="" textlink="">
      <xdr:nvSpPr>
        <xdr:cNvPr id="270" name="円/楕円 269"/>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158767</xdr:rowOff>
    </xdr:from>
    <xdr:ext cx="762000" cy="259045"/>
    <xdr:sp macro="" textlink="">
      <xdr:nvSpPr>
        <xdr:cNvPr id="271" name="その他該当値テキスト"/>
        <xdr:cNvSpPr txBox="1"/>
      </xdr:nvSpPr>
      <xdr:spPr>
        <a:xfrm>
          <a:off x="165989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xdr:rowOff>
    </xdr:from>
    <xdr:to>
      <xdr:col>22</xdr:col>
      <xdr:colOff>615950</xdr:colOff>
      <xdr:row>59</xdr:row>
      <xdr:rowOff>105410</xdr:rowOff>
    </xdr:to>
    <xdr:sp macro="" textlink="">
      <xdr:nvSpPr>
        <xdr:cNvPr id="272" name="円/楕円 271"/>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90187</xdr:rowOff>
    </xdr:from>
    <xdr:ext cx="736600" cy="259045"/>
    <xdr:sp macro="" textlink="">
      <xdr:nvSpPr>
        <xdr:cNvPr id="273" name="テキスト ボックス 272"/>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xdr:rowOff>
    </xdr:from>
    <xdr:to>
      <xdr:col>21</xdr:col>
      <xdr:colOff>412750</xdr:colOff>
      <xdr:row>60</xdr:row>
      <xdr:rowOff>109220</xdr:rowOff>
    </xdr:to>
    <xdr:sp macro="" textlink="">
      <xdr:nvSpPr>
        <xdr:cNvPr id="274" name="円/楕円 273"/>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93997</xdr:rowOff>
    </xdr:from>
    <xdr:ext cx="762000" cy="259045"/>
    <xdr:sp macro="" textlink="">
      <xdr:nvSpPr>
        <xdr:cNvPr id="275" name="テキスト ボックス 274"/>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60960</xdr:rowOff>
    </xdr:from>
    <xdr:to>
      <xdr:col>20</xdr:col>
      <xdr:colOff>209550</xdr:colOff>
      <xdr:row>60</xdr:row>
      <xdr:rowOff>162560</xdr:rowOff>
    </xdr:to>
    <xdr:sp macro="" textlink="">
      <xdr:nvSpPr>
        <xdr:cNvPr id="276" name="円/楕円 275"/>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147337</xdr:rowOff>
    </xdr:from>
    <xdr:ext cx="762000" cy="259045"/>
    <xdr:sp macro="" textlink="">
      <xdr:nvSpPr>
        <xdr:cNvPr id="277" name="テキスト ボックス 276"/>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129540</xdr:rowOff>
    </xdr:from>
    <xdr:to>
      <xdr:col>19</xdr:col>
      <xdr:colOff>6350</xdr:colOff>
      <xdr:row>61</xdr:row>
      <xdr:rowOff>59690</xdr:rowOff>
    </xdr:to>
    <xdr:sp macro="" textlink="">
      <xdr:nvSpPr>
        <xdr:cNvPr id="278" name="円/楕円 277"/>
        <xdr:cNvSpPr/>
      </xdr:nvSpPr>
      <xdr:spPr>
        <a:xfrm>
          <a:off x="12954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44467</xdr:rowOff>
    </xdr:from>
    <xdr:ext cx="762000" cy="259045"/>
    <xdr:sp macro="" textlink="">
      <xdr:nvSpPr>
        <xdr:cNvPr id="279" name="テキスト ボックス 278"/>
        <xdr:cNvSpPr txBox="1"/>
      </xdr:nvSpPr>
      <xdr:spPr>
        <a:xfrm>
          <a:off x="12623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一部事務組合が合併により解散し、消防やごみ処理場運営の負担金が、物件費（委託料）として支出することになったためである。</a:t>
          </a:r>
          <a:endParaRPr kumimoji="1" lang="en-US" altLang="ja-JP" sz="1300">
            <a:latin typeface="ＭＳ Ｐゴシック"/>
          </a:endParaRPr>
        </a:p>
        <a:p>
          <a:r>
            <a:rPr kumimoji="1" lang="ja-JP" altLang="en-US" sz="1300">
              <a:latin typeface="ＭＳ Ｐゴシック"/>
            </a:rPr>
            <a:t>　今後も補助費等については適切な執行に努め、補助費等の抑制を図る。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34</xdr:row>
      <xdr:rowOff>154432</xdr:rowOff>
    </xdr:to>
    <xdr:cxnSp macro="">
      <xdr:nvCxnSpPr>
        <xdr:cNvPr id="309" name="直線コネクタ 308"/>
        <xdr:cNvCxnSpPr/>
      </xdr:nvCxnSpPr>
      <xdr:spPr>
        <a:xfrm>
          <a:off x="15671800" y="59425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113284</xdr:rowOff>
    </xdr:from>
    <xdr:to>
      <xdr:col>22</xdr:col>
      <xdr:colOff>565150</xdr:colOff>
      <xdr:row>34</xdr:row>
      <xdr:rowOff>127000</xdr:rowOff>
    </xdr:to>
    <xdr:cxnSp macro="">
      <xdr:nvCxnSpPr>
        <xdr:cNvPr id="312" name="直線コネクタ 311"/>
        <xdr:cNvCxnSpPr/>
      </xdr:nvCxnSpPr>
      <xdr:spPr>
        <a:xfrm flipV="1">
          <a:off x="14782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127000</xdr:rowOff>
    </xdr:to>
    <xdr:cxnSp macro="">
      <xdr:nvCxnSpPr>
        <xdr:cNvPr id="315" name="直線コネクタ 314"/>
        <xdr:cNvCxnSpPr/>
      </xdr:nvCxnSpPr>
      <xdr:spPr>
        <a:xfrm>
          <a:off x="13893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117856</xdr:rowOff>
    </xdr:from>
    <xdr:to>
      <xdr:col>20</xdr:col>
      <xdr:colOff>158750</xdr:colOff>
      <xdr:row>34</xdr:row>
      <xdr:rowOff>154432</xdr:rowOff>
    </xdr:to>
    <xdr:cxnSp macro="">
      <xdr:nvCxnSpPr>
        <xdr:cNvPr id="318" name="直線コネクタ 317"/>
        <xdr:cNvCxnSpPr/>
      </xdr:nvCxnSpPr>
      <xdr:spPr>
        <a:xfrm flipV="1">
          <a:off x="13004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28" name="円/楕円 327"/>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29"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30" name="円/楕円 329"/>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31" name="テキスト ボックス 330"/>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2" name="円/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4" name="円/楕円 333"/>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5" name="テキスト ボックス 334"/>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6" name="円/楕円 335"/>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7" name="テキスト ボックス 336"/>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施設整備による数値が上昇傾向にあった。今後、社会福祉施設の整備実施による上昇があるものの、事業の緊急性、必要性を的確に把握し、計画的に起債事業を実施することで公債費の上昇を抑制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165863</xdr:rowOff>
    </xdr:to>
    <xdr:cxnSp macro="">
      <xdr:nvCxnSpPr>
        <xdr:cNvPr id="367" name="直線コネクタ 366"/>
        <xdr:cNvCxnSpPr/>
      </xdr:nvCxnSpPr>
      <xdr:spPr>
        <a:xfrm flipV="1">
          <a:off x="3987800" y="13362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165863</xdr:rowOff>
    </xdr:to>
    <xdr:cxnSp macro="">
      <xdr:nvCxnSpPr>
        <xdr:cNvPr id="370" name="直線コネクタ 369"/>
        <xdr:cNvCxnSpPr/>
      </xdr:nvCxnSpPr>
      <xdr:spPr>
        <a:xfrm>
          <a:off x="3098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3556</xdr:rowOff>
    </xdr:to>
    <xdr:cxnSp macro="">
      <xdr:nvCxnSpPr>
        <xdr:cNvPr id="373" name="直線コネクタ 372"/>
        <xdr:cNvCxnSpPr/>
      </xdr:nvCxnSpPr>
      <xdr:spPr>
        <a:xfrm flipV="1">
          <a:off x="2209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3556</xdr:rowOff>
    </xdr:to>
    <xdr:cxnSp macro="">
      <xdr:nvCxnSpPr>
        <xdr:cNvPr id="376" name="直線コネクタ 375"/>
        <xdr:cNvCxnSpPr/>
      </xdr:nvCxnSpPr>
      <xdr:spPr>
        <a:xfrm>
          <a:off x="1320800" y="13340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6" name="円/楕円 385"/>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7"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8" name="円/楕円 387"/>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9" name="テキスト ボックス 388"/>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0" name="円/楕円 389"/>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1" name="テキスト ボックス 390"/>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2" name="円/楕円 391"/>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3" name="テキスト ボックス 39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4" name="円/楕円 393"/>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5" name="テキスト ボックス 394"/>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類似団体とほぼ同水準のとなったが、その他（繰出金）の高水準により、公債費以外において比率が高い状態が続いている。</a:t>
          </a:r>
          <a:endParaRPr kumimoji="1" lang="en-US" altLang="ja-JP" sz="1300">
            <a:latin typeface="ＭＳ Ｐゴシック"/>
          </a:endParaRPr>
        </a:p>
        <a:p>
          <a:r>
            <a:rPr kumimoji="1" lang="ja-JP" altLang="en-US" sz="1300">
              <a:latin typeface="ＭＳ Ｐゴシック"/>
            </a:rPr>
            <a:t>　多額の繰出が見込まれていることから、事業全般に緊急性、必要性により峻別し、事業の改善を図り、歳出全般の抑制を図る。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49276</xdr:rowOff>
    </xdr:from>
    <xdr:to>
      <xdr:col>24</xdr:col>
      <xdr:colOff>31750</xdr:colOff>
      <xdr:row>76</xdr:row>
      <xdr:rowOff>21844</xdr:rowOff>
    </xdr:to>
    <xdr:cxnSp macro="">
      <xdr:nvCxnSpPr>
        <xdr:cNvPr id="426" name="直線コネクタ 425"/>
        <xdr:cNvCxnSpPr/>
      </xdr:nvCxnSpPr>
      <xdr:spPr>
        <a:xfrm>
          <a:off x="15671800" y="12736576"/>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49276</xdr:rowOff>
    </xdr:from>
    <xdr:to>
      <xdr:col>22</xdr:col>
      <xdr:colOff>565150</xdr:colOff>
      <xdr:row>75</xdr:row>
      <xdr:rowOff>101854</xdr:rowOff>
    </xdr:to>
    <xdr:cxnSp macro="">
      <xdr:nvCxnSpPr>
        <xdr:cNvPr id="429" name="直線コネクタ 428"/>
        <xdr:cNvCxnSpPr/>
      </xdr:nvCxnSpPr>
      <xdr:spPr>
        <a:xfrm flipV="1">
          <a:off x="14782800" y="1273657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126001</xdr:rowOff>
    </xdr:from>
    <xdr:ext cx="736600" cy="259045"/>
    <xdr:sp macro="" textlink="">
      <xdr:nvSpPr>
        <xdr:cNvPr id="431" name="テキスト ボックス 430"/>
        <xdr:cNvSpPr txBox="1"/>
      </xdr:nvSpPr>
      <xdr:spPr>
        <a:xfrm>
          <a:off x="15290800" y="1281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75</xdr:row>
      <xdr:rowOff>101854</xdr:rowOff>
    </xdr:to>
    <xdr:cxnSp macro="">
      <xdr:nvCxnSpPr>
        <xdr:cNvPr id="432" name="直線コネクタ 431"/>
        <xdr:cNvCxnSpPr/>
      </xdr:nvCxnSpPr>
      <xdr:spPr>
        <a:xfrm>
          <a:off x="13893800" y="128508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37846</xdr:rowOff>
    </xdr:to>
    <xdr:cxnSp macro="">
      <xdr:nvCxnSpPr>
        <xdr:cNvPr id="435" name="直線コネクタ 434"/>
        <xdr:cNvCxnSpPr/>
      </xdr:nvCxnSpPr>
      <xdr:spPr>
        <a:xfrm flipV="1">
          <a:off x="13004800" y="12850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45" name="円/楕円 444"/>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46"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169926</xdr:rowOff>
    </xdr:from>
    <xdr:to>
      <xdr:col>22</xdr:col>
      <xdr:colOff>615950</xdr:colOff>
      <xdr:row>74</xdr:row>
      <xdr:rowOff>100076</xdr:rowOff>
    </xdr:to>
    <xdr:sp macro="" textlink="">
      <xdr:nvSpPr>
        <xdr:cNvPr id="447" name="円/楕円 446"/>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110253</xdr:rowOff>
    </xdr:from>
    <xdr:ext cx="736600" cy="259045"/>
    <xdr:sp macro="" textlink="">
      <xdr:nvSpPr>
        <xdr:cNvPr id="448" name="テキスト ボックス 447"/>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49" name="円/楕円 448"/>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137431</xdr:rowOff>
    </xdr:from>
    <xdr:ext cx="762000" cy="259045"/>
    <xdr:sp macro="" textlink="">
      <xdr:nvSpPr>
        <xdr:cNvPr id="450" name="テキスト ボックス 449"/>
        <xdr:cNvSpPr txBox="1"/>
      </xdr:nvSpPr>
      <xdr:spPr>
        <a:xfrm>
          <a:off x="14401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1" name="円/楕円 450"/>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52" name="テキスト ボックス 451"/>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158496</xdr:rowOff>
    </xdr:from>
    <xdr:to>
      <xdr:col>19</xdr:col>
      <xdr:colOff>6350</xdr:colOff>
      <xdr:row>75</xdr:row>
      <xdr:rowOff>88646</xdr:rowOff>
    </xdr:to>
    <xdr:sp macro="" textlink="">
      <xdr:nvSpPr>
        <xdr:cNvPr id="453" name="円/楕円 452"/>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73423</xdr:rowOff>
    </xdr:from>
    <xdr:ext cx="762000" cy="259045"/>
    <xdr:sp macro="" textlink="">
      <xdr:nvSpPr>
        <xdr:cNvPr id="454" name="テキスト ボックス 453"/>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新潟県関川村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169020</xdr:rowOff>
    </xdr:from>
    <xdr:to>
      <xdr:col>4</xdr:col>
      <xdr:colOff>1117600</xdr:colOff>
      <xdr:row>18</xdr:row>
      <xdr:rowOff>38535</xdr:rowOff>
    </xdr:to>
    <xdr:cxnSp macro="">
      <xdr:nvCxnSpPr>
        <xdr:cNvPr id="48" name="直線コネクタ 47"/>
        <xdr:cNvCxnSpPr/>
      </xdr:nvCxnSpPr>
      <xdr:spPr bwMode="auto">
        <a:xfrm>
          <a:off x="5003800" y="3131295"/>
          <a:ext cx="647700" cy="4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23312</xdr:rowOff>
    </xdr:from>
    <xdr:ext cx="762000" cy="259045"/>
    <xdr:sp macro="" textlink="">
      <xdr:nvSpPr>
        <xdr:cNvPr id="49" name="人口1人当たり決算額の推移平均値テキスト130"/>
        <xdr:cNvSpPr txBox="1"/>
      </xdr:nvSpPr>
      <xdr:spPr>
        <a:xfrm>
          <a:off x="5740400" y="315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169020</xdr:rowOff>
    </xdr:from>
    <xdr:to>
      <xdr:col>4</xdr:col>
      <xdr:colOff>469900</xdr:colOff>
      <xdr:row>18</xdr:row>
      <xdr:rowOff>85407</xdr:rowOff>
    </xdr:to>
    <xdr:cxnSp macro="">
      <xdr:nvCxnSpPr>
        <xdr:cNvPr id="51" name="直線コネクタ 50"/>
        <xdr:cNvCxnSpPr/>
      </xdr:nvCxnSpPr>
      <xdr:spPr bwMode="auto">
        <a:xfrm flipV="1">
          <a:off x="4305300" y="3131295"/>
          <a:ext cx="698500" cy="8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85407</xdr:rowOff>
    </xdr:from>
    <xdr:to>
      <xdr:col>3</xdr:col>
      <xdr:colOff>904875</xdr:colOff>
      <xdr:row>18</xdr:row>
      <xdr:rowOff>146132</xdr:rowOff>
    </xdr:to>
    <xdr:cxnSp macro="">
      <xdr:nvCxnSpPr>
        <xdr:cNvPr id="54" name="直線コネクタ 53"/>
        <xdr:cNvCxnSpPr/>
      </xdr:nvCxnSpPr>
      <xdr:spPr bwMode="auto">
        <a:xfrm flipV="1">
          <a:off x="3606800" y="3219132"/>
          <a:ext cx="698500" cy="6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146132</xdr:rowOff>
    </xdr:from>
    <xdr:to>
      <xdr:col>3</xdr:col>
      <xdr:colOff>206375</xdr:colOff>
      <xdr:row>18</xdr:row>
      <xdr:rowOff>161147</xdr:rowOff>
    </xdr:to>
    <xdr:cxnSp macro="">
      <xdr:nvCxnSpPr>
        <xdr:cNvPr id="57" name="直線コネクタ 56"/>
        <xdr:cNvCxnSpPr/>
      </xdr:nvCxnSpPr>
      <xdr:spPr bwMode="auto">
        <a:xfrm flipV="1">
          <a:off x="2908300" y="3279857"/>
          <a:ext cx="698500" cy="1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159185</xdr:rowOff>
    </xdr:from>
    <xdr:to>
      <xdr:col>5</xdr:col>
      <xdr:colOff>34925</xdr:colOff>
      <xdr:row>18</xdr:row>
      <xdr:rowOff>89335</xdr:rowOff>
    </xdr:to>
    <xdr:sp macro="" textlink="">
      <xdr:nvSpPr>
        <xdr:cNvPr id="67" name="円/楕円 66"/>
        <xdr:cNvSpPr/>
      </xdr:nvSpPr>
      <xdr:spPr bwMode="auto">
        <a:xfrm>
          <a:off x="5600700" y="31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4262</xdr:rowOff>
    </xdr:from>
    <xdr:ext cx="762000" cy="259045"/>
    <xdr:sp macro="" textlink="">
      <xdr:nvSpPr>
        <xdr:cNvPr id="68" name="人口1人当たり決算額の推移該当値テキスト130"/>
        <xdr:cNvSpPr txBox="1"/>
      </xdr:nvSpPr>
      <xdr:spPr>
        <a:xfrm>
          <a:off x="5740400" y="296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118220</xdr:rowOff>
    </xdr:from>
    <xdr:to>
      <xdr:col>4</xdr:col>
      <xdr:colOff>520700</xdr:colOff>
      <xdr:row>18</xdr:row>
      <xdr:rowOff>48370</xdr:rowOff>
    </xdr:to>
    <xdr:sp macro="" textlink="">
      <xdr:nvSpPr>
        <xdr:cNvPr id="69" name="円/楕円 68"/>
        <xdr:cNvSpPr/>
      </xdr:nvSpPr>
      <xdr:spPr bwMode="auto">
        <a:xfrm>
          <a:off x="4953000" y="308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33147</xdr:rowOff>
    </xdr:from>
    <xdr:ext cx="736600" cy="259045"/>
    <xdr:sp macro="" textlink="">
      <xdr:nvSpPr>
        <xdr:cNvPr id="70" name="テキスト ボックス 69"/>
        <xdr:cNvSpPr txBox="1"/>
      </xdr:nvSpPr>
      <xdr:spPr>
        <a:xfrm>
          <a:off x="4622800" y="31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34607</xdr:rowOff>
    </xdr:from>
    <xdr:to>
      <xdr:col>3</xdr:col>
      <xdr:colOff>955675</xdr:colOff>
      <xdr:row>18</xdr:row>
      <xdr:rowOff>136207</xdr:rowOff>
    </xdr:to>
    <xdr:sp macro="" textlink="">
      <xdr:nvSpPr>
        <xdr:cNvPr id="71" name="円/楕円 70"/>
        <xdr:cNvSpPr/>
      </xdr:nvSpPr>
      <xdr:spPr bwMode="auto">
        <a:xfrm>
          <a:off x="4254500" y="316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120984</xdr:rowOff>
    </xdr:from>
    <xdr:ext cx="762000" cy="259045"/>
    <xdr:sp macro="" textlink="">
      <xdr:nvSpPr>
        <xdr:cNvPr id="72" name="テキスト ボックス 71"/>
        <xdr:cNvSpPr txBox="1"/>
      </xdr:nvSpPr>
      <xdr:spPr>
        <a:xfrm>
          <a:off x="3924300" y="325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95332</xdr:rowOff>
    </xdr:from>
    <xdr:to>
      <xdr:col>3</xdr:col>
      <xdr:colOff>257175</xdr:colOff>
      <xdr:row>19</xdr:row>
      <xdr:rowOff>25482</xdr:rowOff>
    </xdr:to>
    <xdr:sp macro="" textlink="">
      <xdr:nvSpPr>
        <xdr:cNvPr id="73" name="円/楕円 72"/>
        <xdr:cNvSpPr/>
      </xdr:nvSpPr>
      <xdr:spPr bwMode="auto">
        <a:xfrm>
          <a:off x="3556000" y="322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10259</xdr:rowOff>
    </xdr:from>
    <xdr:ext cx="762000" cy="259045"/>
    <xdr:sp macro="" textlink="">
      <xdr:nvSpPr>
        <xdr:cNvPr id="74" name="テキスト ボックス 73"/>
        <xdr:cNvSpPr txBox="1"/>
      </xdr:nvSpPr>
      <xdr:spPr>
        <a:xfrm>
          <a:off x="3225800" y="33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110347</xdr:rowOff>
    </xdr:from>
    <xdr:to>
      <xdr:col>2</xdr:col>
      <xdr:colOff>692150</xdr:colOff>
      <xdr:row>19</xdr:row>
      <xdr:rowOff>40497</xdr:rowOff>
    </xdr:to>
    <xdr:sp macro="" textlink="">
      <xdr:nvSpPr>
        <xdr:cNvPr id="75" name="円/楕円 74"/>
        <xdr:cNvSpPr/>
      </xdr:nvSpPr>
      <xdr:spPr bwMode="auto">
        <a:xfrm>
          <a:off x="2857500" y="324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25274</xdr:rowOff>
    </xdr:from>
    <xdr:ext cx="762000" cy="259045"/>
    <xdr:sp macro="" textlink="">
      <xdr:nvSpPr>
        <xdr:cNvPr id="76" name="テキスト ボックス 75"/>
        <xdr:cNvSpPr txBox="1"/>
      </xdr:nvSpPr>
      <xdr:spPr>
        <a:xfrm>
          <a:off x="2527300" y="333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225527</xdr:rowOff>
    </xdr:from>
    <xdr:to>
      <xdr:col>4</xdr:col>
      <xdr:colOff>1117600</xdr:colOff>
      <xdr:row>34</xdr:row>
      <xdr:rowOff>231908</xdr:rowOff>
    </xdr:to>
    <xdr:cxnSp macro="">
      <xdr:nvCxnSpPr>
        <xdr:cNvPr id="109" name="直線コネクタ 108"/>
        <xdr:cNvCxnSpPr/>
      </xdr:nvCxnSpPr>
      <xdr:spPr bwMode="auto">
        <a:xfrm>
          <a:off x="5003800" y="6492977"/>
          <a:ext cx="647700" cy="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176397</xdr:rowOff>
    </xdr:from>
    <xdr:to>
      <xdr:col>4</xdr:col>
      <xdr:colOff>469900</xdr:colOff>
      <xdr:row>34</xdr:row>
      <xdr:rowOff>225527</xdr:rowOff>
    </xdr:to>
    <xdr:cxnSp macro="">
      <xdr:nvCxnSpPr>
        <xdr:cNvPr id="112" name="直線コネクタ 111"/>
        <xdr:cNvCxnSpPr/>
      </xdr:nvCxnSpPr>
      <xdr:spPr bwMode="auto">
        <a:xfrm>
          <a:off x="4305300" y="6443847"/>
          <a:ext cx="698500" cy="4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278134</xdr:rowOff>
    </xdr:from>
    <xdr:ext cx="736600" cy="259045"/>
    <xdr:sp macro="" textlink="">
      <xdr:nvSpPr>
        <xdr:cNvPr id="114" name="テキスト ボックス 113"/>
        <xdr:cNvSpPr txBox="1"/>
      </xdr:nvSpPr>
      <xdr:spPr>
        <a:xfrm>
          <a:off x="4622800" y="654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176397</xdr:rowOff>
    </xdr:from>
    <xdr:to>
      <xdr:col>3</xdr:col>
      <xdr:colOff>904875</xdr:colOff>
      <xdr:row>34</xdr:row>
      <xdr:rowOff>197942</xdr:rowOff>
    </xdr:to>
    <xdr:cxnSp macro="">
      <xdr:nvCxnSpPr>
        <xdr:cNvPr id="115" name="直線コネクタ 114"/>
        <xdr:cNvCxnSpPr/>
      </xdr:nvCxnSpPr>
      <xdr:spPr bwMode="auto">
        <a:xfrm flipV="1">
          <a:off x="3606800" y="6443847"/>
          <a:ext cx="698500" cy="2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246111</xdr:rowOff>
    </xdr:from>
    <xdr:ext cx="762000" cy="259045"/>
    <xdr:sp macro="" textlink="">
      <xdr:nvSpPr>
        <xdr:cNvPr id="117" name="テキスト ボックス 116"/>
        <xdr:cNvSpPr txBox="1"/>
      </xdr:nvSpPr>
      <xdr:spPr>
        <a:xfrm>
          <a:off x="3924300" y="651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80709</xdr:rowOff>
    </xdr:from>
    <xdr:to>
      <xdr:col>3</xdr:col>
      <xdr:colOff>206375</xdr:colOff>
      <xdr:row>34</xdr:row>
      <xdr:rowOff>197942</xdr:rowOff>
    </xdr:to>
    <xdr:cxnSp macro="">
      <xdr:nvCxnSpPr>
        <xdr:cNvPr id="118" name="直線コネクタ 117"/>
        <xdr:cNvCxnSpPr/>
      </xdr:nvCxnSpPr>
      <xdr:spPr bwMode="auto">
        <a:xfrm>
          <a:off x="2908300" y="6348159"/>
          <a:ext cx="698500" cy="11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125487</xdr:rowOff>
    </xdr:from>
    <xdr:ext cx="762000" cy="259045"/>
    <xdr:sp macro="" textlink="">
      <xdr:nvSpPr>
        <xdr:cNvPr id="122" name="テキスト ボックス 121"/>
        <xdr:cNvSpPr txBox="1"/>
      </xdr:nvSpPr>
      <xdr:spPr>
        <a:xfrm>
          <a:off x="2527300" y="6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181108</xdr:rowOff>
    </xdr:from>
    <xdr:to>
      <xdr:col>5</xdr:col>
      <xdr:colOff>34925</xdr:colOff>
      <xdr:row>34</xdr:row>
      <xdr:rowOff>282708</xdr:rowOff>
    </xdr:to>
    <xdr:sp macro="" textlink="">
      <xdr:nvSpPr>
        <xdr:cNvPr id="128" name="円/楕円 127"/>
        <xdr:cNvSpPr/>
      </xdr:nvSpPr>
      <xdr:spPr bwMode="auto">
        <a:xfrm>
          <a:off x="5600700" y="644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26185</xdr:rowOff>
    </xdr:from>
    <xdr:ext cx="762000" cy="259045"/>
    <xdr:sp macro="" textlink="">
      <xdr:nvSpPr>
        <xdr:cNvPr id="129" name="人口1人当たり決算額の推移該当値テキスト445"/>
        <xdr:cNvSpPr txBox="1"/>
      </xdr:nvSpPr>
      <xdr:spPr>
        <a:xfrm>
          <a:off x="5740400" y="6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174727</xdr:rowOff>
    </xdr:from>
    <xdr:to>
      <xdr:col>4</xdr:col>
      <xdr:colOff>520700</xdr:colOff>
      <xdr:row>34</xdr:row>
      <xdr:rowOff>276327</xdr:rowOff>
    </xdr:to>
    <xdr:sp macro="" textlink="">
      <xdr:nvSpPr>
        <xdr:cNvPr id="130" name="円/楕円 129"/>
        <xdr:cNvSpPr/>
      </xdr:nvSpPr>
      <xdr:spPr bwMode="auto">
        <a:xfrm>
          <a:off x="4953000" y="64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286504</xdr:rowOff>
    </xdr:from>
    <xdr:ext cx="736600" cy="259045"/>
    <xdr:sp macro="" textlink="">
      <xdr:nvSpPr>
        <xdr:cNvPr id="131" name="テキスト ボックス 130"/>
        <xdr:cNvSpPr txBox="1"/>
      </xdr:nvSpPr>
      <xdr:spPr>
        <a:xfrm>
          <a:off x="4622800" y="621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125597</xdr:rowOff>
    </xdr:from>
    <xdr:to>
      <xdr:col>3</xdr:col>
      <xdr:colOff>955675</xdr:colOff>
      <xdr:row>34</xdr:row>
      <xdr:rowOff>227197</xdr:rowOff>
    </xdr:to>
    <xdr:sp macro="" textlink="">
      <xdr:nvSpPr>
        <xdr:cNvPr id="132" name="円/楕円 131"/>
        <xdr:cNvSpPr/>
      </xdr:nvSpPr>
      <xdr:spPr bwMode="auto">
        <a:xfrm>
          <a:off x="4254500" y="639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237374</xdr:rowOff>
    </xdr:from>
    <xdr:ext cx="762000" cy="259045"/>
    <xdr:sp macro="" textlink="">
      <xdr:nvSpPr>
        <xdr:cNvPr id="133" name="テキスト ボックス 132"/>
        <xdr:cNvSpPr txBox="1"/>
      </xdr:nvSpPr>
      <xdr:spPr>
        <a:xfrm>
          <a:off x="3924300" y="616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147142</xdr:rowOff>
    </xdr:from>
    <xdr:to>
      <xdr:col>3</xdr:col>
      <xdr:colOff>257175</xdr:colOff>
      <xdr:row>34</xdr:row>
      <xdr:rowOff>248742</xdr:rowOff>
    </xdr:to>
    <xdr:sp macro="" textlink="">
      <xdr:nvSpPr>
        <xdr:cNvPr id="134" name="円/楕円 133"/>
        <xdr:cNvSpPr/>
      </xdr:nvSpPr>
      <xdr:spPr bwMode="auto">
        <a:xfrm>
          <a:off x="3556000" y="641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233519</xdr:rowOff>
    </xdr:from>
    <xdr:ext cx="762000" cy="259045"/>
    <xdr:sp macro="" textlink="">
      <xdr:nvSpPr>
        <xdr:cNvPr id="135" name="テキスト ボックス 134"/>
        <xdr:cNvSpPr txBox="1"/>
      </xdr:nvSpPr>
      <xdr:spPr>
        <a:xfrm>
          <a:off x="3225800" y="650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29909</xdr:rowOff>
    </xdr:from>
    <xdr:to>
      <xdr:col>2</xdr:col>
      <xdr:colOff>692150</xdr:colOff>
      <xdr:row>34</xdr:row>
      <xdr:rowOff>131509</xdr:rowOff>
    </xdr:to>
    <xdr:sp macro="" textlink="">
      <xdr:nvSpPr>
        <xdr:cNvPr id="136" name="円/楕円 135"/>
        <xdr:cNvSpPr/>
      </xdr:nvSpPr>
      <xdr:spPr bwMode="auto">
        <a:xfrm>
          <a:off x="2857500" y="6297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141686</xdr:rowOff>
    </xdr:from>
    <xdr:ext cx="762000" cy="259045"/>
    <xdr:sp macro="" textlink="">
      <xdr:nvSpPr>
        <xdr:cNvPr id="137" name="テキスト ボックス 136"/>
        <xdr:cNvSpPr txBox="1"/>
      </xdr:nvSpPr>
      <xdr:spPr>
        <a:xfrm>
          <a:off x="2527300" y="606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新潟県関川村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
5,876
299.61
4,874,399
4,757,675
95,516
3,209,857
5,034,992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90333</xdr:rowOff>
    </xdr:from>
    <xdr:to>
      <xdr:col>6</xdr:col>
      <xdr:colOff>511175</xdr:colOff>
      <xdr:row>35</xdr:row>
      <xdr:rowOff>132483</xdr:rowOff>
    </xdr:to>
    <xdr:cxnSp macro="">
      <xdr:nvCxnSpPr>
        <xdr:cNvPr id="63" name="直線コネクタ 62"/>
        <xdr:cNvCxnSpPr/>
      </xdr:nvCxnSpPr>
      <xdr:spPr>
        <a:xfrm flipV="1">
          <a:off x="3797300" y="6091083"/>
          <a:ext cx="8382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132483</xdr:rowOff>
    </xdr:from>
    <xdr:to>
      <xdr:col>5</xdr:col>
      <xdr:colOff>358775</xdr:colOff>
      <xdr:row>35</xdr:row>
      <xdr:rowOff>145981</xdr:rowOff>
    </xdr:to>
    <xdr:cxnSp macro="">
      <xdr:nvCxnSpPr>
        <xdr:cNvPr id="66" name="直線コネクタ 65"/>
        <xdr:cNvCxnSpPr/>
      </xdr:nvCxnSpPr>
      <xdr:spPr>
        <a:xfrm flipV="1">
          <a:off x="2908300" y="6133233"/>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145981</xdr:rowOff>
    </xdr:from>
    <xdr:to>
      <xdr:col>4</xdr:col>
      <xdr:colOff>155575</xdr:colOff>
      <xdr:row>36</xdr:row>
      <xdr:rowOff>49773</xdr:rowOff>
    </xdr:to>
    <xdr:cxnSp macro="">
      <xdr:nvCxnSpPr>
        <xdr:cNvPr id="69" name="直線コネクタ 68"/>
        <xdr:cNvCxnSpPr/>
      </xdr:nvCxnSpPr>
      <xdr:spPr>
        <a:xfrm flipV="1">
          <a:off x="2019300" y="6146731"/>
          <a:ext cx="8890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49773</xdr:rowOff>
    </xdr:from>
    <xdr:to>
      <xdr:col>2</xdr:col>
      <xdr:colOff>638175</xdr:colOff>
      <xdr:row>36</xdr:row>
      <xdr:rowOff>76193</xdr:rowOff>
    </xdr:to>
    <xdr:cxnSp macro="">
      <xdr:nvCxnSpPr>
        <xdr:cNvPr id="72" name="直線コネクタ 71"/>
        <xdr:cNvCxnSpPr/>
      </xdr:nvCxnSpPr>
      <xdr:spPr>
        <a:xfrm flipV="1">
          <a:off x="1130300" y="6221973"/>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39533</xdr:rowOff>
    </xdr:from>
    <xdr:to>
      <xdr:col>6</xdr:col>
      <xdr:colOff>561975</xdr:colOff>
      <xdr:row>35</xdr:row>
      <xdr:rowOff>141133</xdr:rowOff>
    </xdr:to>
    <xdr:sp macro="" textlink="">
      <xdr:nvSpPr>
        <xdr:cNvPr id="82" name="円/楕円 81"/>
        <xdr:cNvSpPr/>
      </xdr:nvSpPr>
      <xdr:spPr>
        <a:xfrm>
          <a:off x="4584700" y="60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62410</xdr:rowOff>
    </xdr:from>
    <xdr:ext cx="599010" cy="259045"/>
    <xdr:sp macro="" textlink="">
      <xdr:nvSpPr>
        <xdr:cNvPr id="83" name="人件費該当値テキスト"/>
        <xdr:cNvSpPr txBox="1"/>
      </xdr:nvSpPr>
      <xdr:spPr>
        <a:xfrm>
          <a:off x="4686300" y="589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81683</xdr:rowOff>
    </xdr:from>
    <xdr:to>
      <xdr:col>5</xdr:col>
      <xdr:colOff>409575</xdr:colOff>
      <xdr:row>36</xdr:row>
      <xdr:rowOff>11833</xdr:rowOff>
    </xdr:to>
    <xdr:sp macro="" textlink="">
      <xdr:nvSpPr>
        <xdr:cNvPr id="84" name="円/楕円 83"/>
        <xdr:cNvSpPr/>
      </xdr:nvSpPr>
      <xdr:spPr>
        <a:xfrm>
          <a:off x="3746500" y="60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2960</xdr:rowOff>
    </xdr:from>
    <xdr:ext cx="599010" cy="259045"/>
    <xdr:sp macro="" textlink="">
      <xdr:nvSpPr>
        <xdr:cNvPr id="85" name="テキスト ボックス 84"/>
        <xdr:cNvSpPr txBox="1"/>
      </xdr:nvSpPr>
      <xdr:spPr>
        <a:xfrm>
          <a:off x="3497794" y="617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95181</xdr:rowOff>
    </xdr:from>
    <xdr:to>
      <xdr:col>4</xdr:col>
      <xdr:colOff>206375</xdr:colOff>
      <xdr:row>36</xdr:row>
      <xdr:rowOff>25331</xdr:rowOff>
    </xdr:to>
    <xdr:sp macro="" textlink="">
      <xdr:nvSpPr>
        <xdr:cNvPr id="86" name="円/楕円 85"/>
        <xdr:cNvSpPr/>
      </xdr:nvSpPr>
      <xdr:spPr>
        <a:xfrm>
          <a:off x="2857500" y="60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16458</xdr:rowOff>
    </xdr:from>
    <xdr:ext cx="599010" cy="259045"/>
    <xdr:sp macro="" textlink="">
      <xdr:nvSpPr>
        <xdr:cNvPr id="87" name="テキスト ボックス 86"/>
        <xdr:cNvSpPr txBox="1"/>
      </xdr:nvSpPr>
      <xdr:spPr>
        <a:xfrm>
          <a:off x="2608794" y="618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170423</xdr:rowOff>
    </xdr:from>
    <xdr:to>
      <xdr:col>3</xdr:col>
      <xdr:colOff>3175</xdr:colOff>
      <xdr:row>36</xdr:row>
      <xdr:rowOff>100573</xdr:rowOff>
    </xdr:to>
    <xdr:sp macro="" textlink="">
      <xdr:nvSpPr>
        <xdr:cNvPr id="88" name="円/楕円 87"/>
        <xdr:cNvSpPr/>
      </xdr:nvSpPr>
      <xdr:spPr>
        <a:xfrm>
          <a:off x="1968500" y="61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91700</xdr:rowOff>
    </xdr:from>
    <xdr:ext cx="599010" cy="259045"/>
    <xdr:sp macro="" textlink="">
      <xdr:nvSpPr>
        <xdr:cNvPr id="89" name="テキスト ボックス 88"/>
        <xdr:cNvSpPr txBox="1"/>
      </xdr:nvSpPr>
      <xdr:spPr>
        <a:xfrm>
          <a:off x="1719794" y="62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25393</xdr:rowOff>
    </xdr:from>
    <xdr:to>
      <xdr:col>1</xdr:col>
      <xdr:colOff>485775</xdr:colOff>
      <xdr:row>36</xdr:row>
      <xdr:rowOff>126993</xdr:rowOff>
    </xdr:to>
    <xdr:sp macro="" textlink="">
      <xdr:nvSpPr>
        <xdr:cNvPr id="90" name="円/楕円 89"/>
        <xdr:cNvSpPr/>
      </xdr:nvSpPr>
      <xdr:spPr>
        <a:xfrm>
          <a:off x="1079500" y="61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118120</xdr:rowOff>
    </xdr:from>
    <xdr:ext cx="599010" cy="259045"/>
    <xdr:sp macro="" textlink="">
      <xdr:nvSpPr>
        <xdr:cNvPr id="91" name="テキスト ボックス 90"/>
        <xdr:cNvSpPr txBox="1"/>
      </xdr:nvSpPr>
      <xdr:spPr>
        <a:xfrm>
          <a:off x="830794" y="629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99964</xdr:rowOff>
    </xdr:from>
    <xdr:to>
      <xdr:col>6</xdr:col>
      <xdr:colOff>511175</xdr:colOff>
      <xdr:row>56</xdr:row>
      <xdr:rowOff>128633</xdr:rowOff>
    </xdr:to>
    <xdr:cxnSp macro="">
      <xdr:nvCxnSpPr>
        <xdr:cNvPr id="118" name="直線コネクタ 117"/>
        <xdr:cNvCxnSpPr/>
      </xdr:nvCxnSpPr>
      <xdr:spPr>
        <a:xfrm flipV="1">
          <a:off x="3797300" y="9701164"/>
          <a:ext cx="8382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128633</xdr:rowOff>
    </xdr:from>
    <xdr:to>
      <xdr:col>5</xdr:col>
      <xdr:colOff>358775</xdr:colOff>
      <xdr:row>56</xdr:row>
      <xdr:rowOff>133089</xdr:rowOff>
    </xdr:to>
    <xdr:cxnSp macro="">
      <xdr:nvCxnSpPr>
        <xdr:cNvPr id="121" name="直線コネクタ 120"/>
        <xdr:cNvCxnSpPr/>
      </xdr:nvCxnSpPr>
      <xdr:spPr>
        <a:xfrm flipV="1">
          <a:off x="2908300" y="9729833"/>
          <a:ext cx="8890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70374</xdr:rowOff>
    </xdr:from>
    <xdr:ext cx="599010" cy="259045"/>
    <xdr:sp macro="" textlink="">
      <xdr:nvSpPr>
        <xdr:cNvPr id="123" name="テキスト ボックス 122"/>
        <xdr:cNvSpPr txBox="1"/>
      </xdr:nvSpPr>
      <xdr:spPr>
        <a:xfrm>
          <a:off x="3497794" y="98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133089</xdr:rowOff>
    </xdr:from>
    <xdr:to>
      <xdr:col>4</xdr:col>
      <xdr:colOff>155575</xdr:colOff>
      <xdr:row>56</xdr:row>
      <xdr:rowOff>153121</xdr:rowOff>
    </xdr:to>
    <xdr:cxnSp macro="">
      <xdr:nvCxnSpPr>
        <xdr:cNvPr id="124" name="直線コネクタ 123"/>
        <xdr:cNvCxnSpPr/>
      </xdr:nvCxnSpPr>
      <xdr:spPr>
        <a:xfrm flipV="1">
          <a:off x="2019300" y="9734289"/>
          <a:ext cx="889000" cy="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74512</xdr:rowOff>
    </xdr:from>
    <xdr:ext cx="599010" cy="259045"/>
    <xdr:sp macro="" textlink="">
      <xdr:nvSpPr>
        <xdr:cNvPr id="126" name="テキスト ボックス 125"/>
        <xdr:cNvSpPr txBox="1"/>
      </xdr:nvSpPr>
      <xdr:spPr>
        <a:xfrm>
          <a:off x="2608794" y="984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153121</xdr:rowOff>
    </xdr:from>
    <xdr:to>
      <xdr:col>2</xdr:col>
      <xdr:colOff>638175</xdr:colOff>
      <xdr:row>57</xdr:row>
      <xdr:rowOff>18697</xdr:rowOff>
    </xdr:to>
    <xdr:cxnSp macro="">
      <xdr:nvCxnSpPr>
        <xdr:cNvPr id="127" name="直線コネクタ 126"/>
        <xdr:cNvCxnSpPr/>
      </xdr:nvCxnSpPr>
      <xdr:spPr>
        <a:xfrm flipV="1">
          <a:off x="1130300" y="9754321"/>
          <a:ext cx="8890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92119</xdr:rowOff>
    </xdr:from>
    <xdr:ext cx="599010" cy="259045"/>
    <xdr:sp macro="" textlink="">
      <xdr:nvSpPr>
        <xdr:cNvPr id="129" name="テキスト ボックス 128"/>
        <xdr:cNvSpPr txBox="1"/>
      </xdr:nvSpPr>
      <xdr:spPr>
        <a:xfrm>
          <a:off x="1719794" y="986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111291</xdr:rowOff>
    </xdr:from>
    <xdr:ext cx="599010" cy="259045"/>
    <xdr:sp macro="" textlink="">
      <xdr:nvSpPr>
        <xdr:cNvPr id="131" name="テキスト ボックス 130"/>
        <xdr:cNvSpPr txBox="1"/>
      </xdr:nvSpPr>
      <xdr:spPr>
        <a:xfrm>
          <a:off x="830794" y="988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49164</xdr:rowOff>
    </xdr:from>
    <xdr:to>
      <xdr:col>6</xdr:col>
      <xdr:colOff>561975</xdr:colOff>
      <xdr:row>56</xdr:row>
      <xdr:rowOff>150764</xdr:rowOff>
    </xdr:to>
    <xdr:sp macro="" textlink="">
      <xdr:nvSpPr>
        <xdr:cNvPr id="137" name="円/楕円 136"/>
        <xdr:cNvSpPr/>
      </xdr:nvSpPr>
      <xdr:spPr>
        <a:xfrm>
          <a:off x="4584700" y="96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72041</xdr:rowOff>
    </xdr:from>
    <xdr:ext cx="599010" cy="259045"/>
    <xdr:sp macro="" textlink="">
      <xdr:nvSpPr>
        <xdr:cNvPr id="138" name="物件費該当値テキスト"/>
        <xdr:cNvSpPr txBox="1"/>
      </xdr:nvSpPr>
      <xdr:spPr>
        <a:xfrm>
          <a:off x="4686300" y="950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77833</xdr:rowOff>
    </xdr:from>
    <xdr:to>
      <xdr:col>5</xdr:col>
      <xdr:colOff>409575</xdr:colOff>
      <xdr:row>57</xdr:row>
      <xdr:rowOff>7983</xdr:rowOff>
    </xdr:to>
    <xdr:sp macro="" textlink="">
      <xdr:nvSpPr>
        <xdr:cNvPr id="139" name="円/楕円 138"/>
        <xdr:cNvSpPr/>
      </xdr:nvSpPr>
      <xdr:spPr>
        <a:xfrm>
          <a:off x="3746500" y="96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24510</xdr:rowOff>
    </xdr:from>
    <xdr:ext cx="599010" cy="259045"/>
    <xdr:sp macro="" textlink="">
      <xdr:nvSpPr>
        <xdr:cNvPr id="140" name="テキスト ボックス 139"/>
        <xdr:cNvSpPr txBox="1"/>
      </xdr:nvSpPr>
      <xdr:spPr>
        <a:xfrm>
          <a:off x="3497794" y="945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82289</xdr:rowOff>
    </xdr:from>
    <xdr:to>
      <xdr:col>4</xdr:col>
      <xdr:colOff>206375</xdr:colOff>
      <xdr:row>57</xdr:row>
      <xdr:rowOff>12439</xdr:rowOff>
    </xdr:to>
    <xdr:sp macro="" textlink="">
      <xdr:nvSpPr>
        <xdr:cNvPr id="141" name="円/楕円 140"/>
        <xdr:cNvSpPr/>
      </xdr:nvSpPr>
      <xdr:spPr>
        <a:xfrm>
          <a:off x="2857500" y="96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28966</xdr:rowOff>
    </xdr:from>
    <xdr:ext cx="599010" cy="259045"/>
    <xdr:sp macro="" textlink="">
      <xdr:nvSpPr>
        <xdr:cNvPr id="142" name="テキスト ボックス 141"/>
        <xdr:cNvSpPr txBox="1"/>
      </xdr:nvSpPr>
      <xdr:spPr>
        <a:xfrm>
          <a:off x="2608794" y="945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102321</xdr:rowOff>
    </xdr:from>
    <xdr:to>
      <xdr:col>3</xdr:col>
      <xdr:colOff>3175</xdr:colOff>
      <xdr:row>57</xdr:row>
      <xdr:rowOff>32471</xdr:rowOff>
    </xdr:to>
    <xdr:sp macro="" textlink="">
      <xdr:nvSpPr>
        <xdr:cNvPr id="143" name="円/楕円 142"/>
        <xdr:cNvSpPr/>
      </xdr:nvSpPr>
      <xdr:spPr>
        <a:xfrm>
          <a:off x="1968500" y="97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48998</xdr:rowOff>
    </xdr:from>
    <xdr:ext cx="599010" cy="259045"/>
    <xdr:sp macro="" textlink="">
      <xdr:nvSpPr>
        <xdr:cNvPr id="144" name="テキスト ボックス 143"/>
        <xdr:cNvSpPr txBox="1"/>
      </xdr:nvSpPr>
      <xdr:spPr>
        <a:xfrm>
          <a:off x="1719794" y="947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139347</xdr:rowOff>
    </xdr:from>
    <xdr:to>
      <xdr:col>1</xdr:col>
      <xdr:colOff>485775</xdr:colOff>
      <xdr:row>57</xdr:row>
      <xdr:rowOff>69497</xdr:rowOff>
    </xdr:to>
    <xdr:sp macro="" textlink="">
      <xdr:nvSpPr>
        <xdr:cNvPr id="145" name="円/楕円 144"/>
        <xdr:cNvSpPr/>
      </xdr:nvSpPr>
      <xdr:spPr>
        <a:xfrm>
          <a:off x="1079500" y="97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86024</xdr:rowOff>
    </xdr:from>
    <xdr:ext cx="599010" cy="259045"/>
    <xdr:sp macro="" textlink="">
      <xdr:nvSpPr>
        <xdr:cNvPr id="146" name="テキスト ボックス 145"/>
        <xdr:cNvSpPr txBox="1"/>
      </xdr:nvSpPr>
      <xdr:spPr>
        <a:xfrm>
          <a:off x="830794" y="951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64393</xdr:rowOff>
    </xdr:from>
    <xdr:to>
      <xdr:col>6</xdr:col>
      <xdr:colOff>511175</xdr:colOff>
      <xdr:row>73</xdr:row>
      <xdr:rowOff>65732</xdr:rowOff>
    </xdr:to>
    <xdr:cxnSp macro="">
      <xdr:nvCxnSpPr>
        <xdr:cNvPr id="177" name="直線コネクタ 176"/>
        <xdr:cNvCxnSpPr/>
      </xdr:nvCxnSpPr>
      <xdr:spPr>
        <a:xfrm>
          <a:off x="3797300" y="12580243"/>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32944</xdr:rowOff>
    </xdr:from>
    <xdr:to>
      <xdr:col>5</xdr:col>
      <xdr:colOff>358775</xdr:colOff>
      <xdr:row>73</xdr:row>
      <xdr:rowOff>64393</xdr:rowOff>
    </xdr:to>
    <xdr:cxnSp macro="">
      <xdr:nvCxnSpPr>
        <xdr:cNvPr id="180" name="直線コネクタ 179"/>
        <xdr:cNvCxnSpPr/>
      </xdr:nvCxnSpPr>
      <xdr:spPr>
        <a:xfrm>
          <a:off x="2908300" y="12548794"/>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11320</xdr:rowOff>
    </xdr:from>
    <xdr:ext cx="534377" cy="259045"/>
    <xdr:sp macro="" textlink="">
      <xdr:nvSpPr>
        <xdr:cNvPr id="182" name="テキスト ボックス 181"/>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32944</xdr:rowOff>
    </xdr:from>
    <xdr:to>
      <xdr:col>4</xdr:col>
      <xdr:colOff>155575</xdr:colOff>
      <xdr:row>74</xdr:row>
      <xdr:rowOff>93914</xdr:rowOff>
    </xdr:to>
    <xdr:cxnSp macro="">
      <xdr:nvCxnSpPr>
        <xdr:cNvPr id="183" name="直線コネクタ 182"/>
        <xdr:cNvCxnSpPr/>
      </xdr:nvCxnSpPr>
      <xdr:spPr>
        <a:xfrm flipV="1">
          <a:off x="2019300" y="12548794"/>
          <a:ext cx="889000" cy="2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123727</xdr:rowOff>
    </xdr:from>
    <xdr:ext cx="534377" cy="259045"/>
    <xdr:sp macro="" textlink="">
      <xdr:nvSpPr>
        <xdr:cNvPr id="185" name="テキスト ボックス 184"/>
        <xdr:cNvSpPr txBox="1"/>
      </xdr:nvSpPr>
      <xdr:spPr>
        <a:xfrm>
          <a:off x="2641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148844</xdr:rowOff>
    </xdr:from>
    <xdr:to>
      <xdr:col>2</xdr:col>
      <xdr:colOff>638175</xdr:colOff>
      <xdr:row>74</xdr:row>
      <xdr:rowOff>93914</xdr:rowOff>
    </xdr:to>
    <xdr:cxnSp macro="">
      <xdr:nvCxnSpPr>
        <xdr:cNvPr id="186" name="直線コネクタ 185"/>
        <xdr:cNvCxnSpPr/>
      </xdr:nvCxnSpPr>
      <xdr:spPr>
        <a:xfrm>
          <a:off x="1130300" y="12664694"/>
          <a:ext cx="8890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20725</xdr:rowOff>
    </xdr:from>
    <xdr:ext cx="534377" cy="259045"/>
    <xdr:sp macro="" textlink="">
      <xdr:nvSpPr>
        <xdr:cNvPr id="188" name="テキスト ボックス 187"/>
        <xdr:cNvSpPr txBox="1"/>
      </xdr:nvSpPr>
      <xdr:spPr>
        <a:xfrm>
          <a:off x="1752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40972</xdr:rowOff>
    </xdr:from>
    <xdr:ext cx="534377" cy="259045"/>
    <xdr:sp macro="" textlink="">
      <xdr:nvSpPr>
        <xdr:cNvPr id="190" name="テキスト ボックス 189"/>
        <xdr:cNvSpPr txBox="1"/>
      </xdr:nvSpPr>
      <xdr:spPr>
        <a:xfrm>
          <a:off x="863111" y="132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14932</xdr:rowOff>
    </xdr:from>
    <xdr:to>
      <xdr:col>6</xdr:col>
      <xdr:colOff>561975</xdr:colOff>
      <xdr:row>73</xdr:row>
      <xdr:rowOff>116532</xdr:rowOff>
    </xdr:to>
    <xdr:sp macro="" textlink="">
      <xdr:nvSpPr>
        <xdr:cNvPr id="196" name="円/楕円 195"/>
        <xdr:cNvSpPr/>
      </xdr:nvSpPr>
      <xdr:spPr>
        <a:xfrm>
          <a:off x="4584700" y="125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37809</xdr:rowOff>
    </xdr:from>
    <xdr:ext cx="534377" cy="259045"/>
    <xdr:sp macro="" textlink="">
      <xdr:nvSpPr>
        <xdr:cNvPr id="197" name="維持補修費該当値テキスト"/>
        <xdr:cNvSpPr txBox="1"/>
      </xdr:nvSpPr>
      <xdr:spPr>
        <a:xfrm>
          <a:off x="4686300" y="123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13593</xdr:rowOff>
    </xdr:from>
    <xdr:to>
      <xdr:col>5</xdr:col>
      <xdr:colOff>409575</xdr:colOff>
      <xdr:row>73</xdr:row>
      <xdr:rowOff>115193</xdr:rowOff>
    </xdr:to>
    <xdr:sp macro="" textlink="">
      <xdr:nvSpPr>
        <xdr:cNvPr id="198" name="円/楕円 197"/>
        <xdr:cNvSpPr/>
      </xdr:nvSpPr>
      <xdr:spPr>
        <a:xfrm>
          <a:off x="3746500" y="12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131720</xdr:rowOff>
    </xdr:from>
    <xdr:ext cx="534377" cy="259045"/>
    <xdr:sp macro="" textlink="">
      <xdr:nvSpPr>
        <xdr:cNvPr id="199" name="テキスト ボックス 198"/>
        <xdr:cNvSpPr txBox="1"/>
      </xdr:nvSpPr>
      <xdr:spPr>
        <a:xfrm>
          <a:off x="3530111" y="1230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153594</xdr:rowOff>
    </xdr:from>
    <xdr:to>
      <xdr:col>4</xdr:col>
      <xdr:colOff>206375</xdr:colOff>
      <xdr:row>73</xdr:row>
      <xdr:rowOff>83744</xdr:rowOff>
    </xdr:to>
    <xdr:sp macro="" textlink="">
      <xdr:nvSpPr>
        <xdr:cNvPr id="200" name="円/楕円 199"/>
        <xdr:cNvSpPr/>
      </xdr:nvSpPr>
      <xdr:spPr>
        <a:xfrm>
          <a:off x="2857500" y="1249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100271</xdr:rowOff>
    </xdr:from>
    <xdr:ext cx="534377" cy="259045"/>
    <xdr:sp macro="" textlink="">
      <xdr:nvSpPr>
        <xdr:cNvPr id="201" name="テキスト ボックス 200"/>
        <xdr:cNvSpPr txBox="1"/>
      </xdr:nvSpPr>
      <xdr:spPr>
        <a:xfrm>
          <a:off x="2641111" y="122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43114</xdr:rowOff>
    </xdr:from>
    <xdr:to>
      <xdr:col>3</xdr:col>
      <xdr:colOff>3175</xdr:colOff>
      <xdr:row>74</xdr:row>
      <xdr:rowOff>144714</xdr:rowOff>
    </xdr:to>
    <xdr:sp macro="" textlink="">
      <xdr:nvSpPr>
        <xdr:cNvPr id="202" name="円/楕円 201"/>
        <xdr:cNvSpPr/>
      </xdr:nvSpPr>
      <xdr:spPr>
        <a:xfrm>
          <a:off x="1968500" y="127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161241</xdr:rowOff>
    </xdr:from>
    <xdr:ext cx="534377" cy="259045"/>
    <xdr:sp macro="" textlink="">
      <xdr:nvSpPr>
        <xdr:cNvPr id="203" name="テキスト ボックス 202"/>
        <xdr:cNvSpPr txBox="1"/>
      </xdr:nvSpPr>
      <xdr:spPr>
        <a:xfrm>
          <a:off x="1752111" y="125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98044</xdr:rowOff>
    </xdr:from>
    <xdr:to>
      <xdr:col>1</xdr:col>
      <xdr:colOff>485775</xdr:colOff>
      <xdr:row>74</xdr:row>
      <xdr:rowOff>28194</xdr:rowOff>
    </xdr:to>
    <xdr:sp macro="" textlink="">
      <xdr:nvSpPr>
        <xdr:cNvPr id="204" name="円/楕円 203"/>
        <xdr:cNvSpPr/>
      </xdr:nvSpPr>
      <xdr:spPr>
        <a:xfrm>
          <a:off x="1079500" y="126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44721</xdr:rowOff>
    </xdr:from>
    <xdr:ext cx="534377" cy="259045"/>
    <xdr:sp macro="" textlink="">
      <xdr:nvSpPr>
        <xdr:cNvPr id="205" name="テキスト ボックス 204"/>
        <xdr:cNvSpPr txBox="1"/>
      </xdr:nvSpPr>
      <xdr:spPr>
        <a:xfrm>
          <a:off x="863111" y="123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70695</xdr:rowOff>
    </xdr:from>
    <xdr:to>
      <xdr:col>6</xdr:col>
      <xdr:colOff>511175</xdr:colOff>
      <xdr:row>97</xdr:row>
      <xdr:rowOff>21563</xdr:rowOff>
    </xdr:to>
    <xdr:cxnSp macro="">
      <xdr:nvCxnSpPr>
        <xdr:cNvPr id="237" name="直線コネクタ 236"/>
        <xdr:cNvCxnSpPr/>
      </xdr:nvCxnSpPr>
      <xdr:spPr>
        <a:xfrm flipV="1">
          <a:off x="3797300" y="16529895"/>
          <a:ext cx="838200" cy="1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155310</xdr:rowOff>
    </xdr:from>
    <xdr:to>
      <xdr:col>5</xdr:col>
      <xdr:colOff>358775</xdr:colOff>
      <xdr:row>97</xdr:row>
      <xdr:rowOff>21563</xdr:rowOff>
    </xdr:to>
    <xdr:cxnSp macro="">
      <xdr:nvCxnSpPr>
        <xdr:cNvPr id="240" name="直線コネクタ 239"/>
        <xdr:cNvCxnSpPr/>
      </xdr:nvCxnSpPr>
      <xdr:spPr>
        <a:xfrm>
          <a:off x="2908300" y="1661451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155310</xdr:rowOff>
    </xdr:from>
    <xdr:to>
      <xdr:col>4</xdr:col>
      <xdr:colOff>155575</xdr:colOff>
      <xdr:row>97</xdr:row>
      <xdr:rowOff>107468</xdr:rowOff>
    </xdr:to>
    <xdr:cxnSp macro="">
      <xdr:nvCxnSpPr>
        <xdr:cNvPr id="243" name="直線コネクタ 242"/>
        <xdr:cNvCxnSpPr/>
      </xdr:nvCxnSpPr>
      <xdr:spPr>
        <a:xfrm flipV="1">
          <a:off x="2019300" y="16614510"/>
          <a:ext cx="889000" cy="1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107468</xdr:rowOff>
    </xdr:from>
    <xdr:to>
      <xdr:col>2</xdr:col>
      <xdr:colOff>638175</xdr:colOff>
      <xdr:row>97</xdr:row>
      <xdr:rowOff>128727</xdr:rowOff>
    </xdr:to>
    <xdr:cxnSp macro="">
      <xdr:nvCxnSpPr>
        <xdr:cNvPr id="246" name="直線コネクタ 245"/>
        <xdr:cNvCxnSpPr/>
      </xdr:nvCxnSpPr>
      <xdr:spPr>
        <a:xfrm flipV="1">
          <a:off x="1130300" y="1673811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19895</xdr:rowOff>
    </xdr:from>
    <xdr:to>
      <xdr:col>6</xdr:col>
      <xdr:colOff>561975</xdr:colOff>
      <xdr:row>96</xdr:row>
      <xdr:rowOff>121495</xdr:rowOff>
    </xdr:to>
    <xdr:sp macro="" textlink="">
      <xdr:nvSpPr>
        <xdr:cNvPr id="256" name="円/楕円 255"/>
        <xdr:cNvSpPr/>
      </xdr:nvSpPr>
      <xdr:spPr>
        <a:xfrm>
          <a:off x="4584700" y="164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169772</xdr:rowOff>
    </xdr:from>
    <xdr:ext cx="534377" cy="259045"/>
    <xdr:sp macro="" textlink="">
      <xdr:nvSpPr>
        <xdr:cNvPr id="257" name="扶助費該当値テキスト"/>
        <xdr:cNvSpPr txBox="1"/>
      </xdr:nvSpPr>
      <xdr:spPr>
        <a:xfrm>
          <a:off x="4686300" y="164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142213</xdr:rowOff>
    </xdr:from>
    <xdr:to>
      <xdr:col>5</xdr:col>
      <xdr:colOff>409575</xdr:colOff>
      <xdr:row>97</xdr:row>
      <xdr:rowOff>72363</xdr:rowOff>
    </xdr:to>
    <xdr:sp macro="" textlink="">
      <xdr:nvSpPr>
        <xdr:cNvPr id="258" name="円/楕円 257"/>
        <xdr:cNvSpPr/>
      </xdr:nvSpPr>
      <xdr:spPr>
        <a:xfrm>
          <a:off x="3746500" y="166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63490</xdr:rowOff>
    </xdr:from>
    <xdr:ext cx="534377" cy="259045"/>
    <xdr:sp macro="" textlink="">
      <xdr:nvSpPr>
        <xdr:cNvPr id="259" name="テキスト ボックス 258"/>
        <xdr:cNvSpPr txBox="1"/>
      </xdr:nvSpPr>
      <xdr:spPr>
        <a:xfrm>
          <a:off x="3530111" y="16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104510</xdr:rowOff>
    </xdr:from>
    <xdr:to>
      <xdr:col>4</xdr:col>
      <xdr:colOff>206375</xdr:colOff>
      <xdr:row>97</xdr:row>
      <xdr:rowOff>34660</xdr:rowOff>
    </xdr:to>
    <xdr:sp macro="" textlink="">
      <xdr:nvSpPr>
        <xdr:cNvPr id="260" name="円/楕円 259"/>
        <xdr:cNvSpPr/>
      </xdr:nvSpPr>
      <xdr:spPr>
        <a:xfrm>
          <a:off x="2857500" y="165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25787</xdr:rowOff>
    </xdr:from>
    <xdr:ext cx="534377" cy="259045"/>
    <xdr:sp macro="" textlink="">
      <xdr:nvSpPr>
        <xdr:cNvPr id="261" name="テキスト ボックス 260"/>
        <xdr:cNvSpPr txBox="1"/>
      </xdr:nvSpPr>
      <xdr:spPr>
        <a:xfrm>
          <a:off x="2641111" y="166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56668</xdr:rowOff>
    </xdr:from>
    <xdr:to>
      <xdr:col>3</xdr:col>
      <xdr:colOff>3175</xdr:colOff>
      <xdr:row>97</xdr:row>
      <xdr:rowOff>158268</xdr:rowOff>
    </xdr:to>
    <xdr:sp macro="" textlink="">
      <xdr:nvSpPr>
        <xdr:cNvPr id="262" name="円/楕円 261"/>
        <xdr:cNvSpPr/>
      </xdr:nvSpPr>
      <xdr:spPr>
        <a:xfrm>
          <a:off x="19685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149395</xdr:rowOff>
    </xdr:from>
    <xdr:ext cx="534377" cy="259045"/>
    <xdr:sp macro="" textlink="">
      <xdr:nvSpPr>
        <xdr:cNvPr id="263" name="テキスト ボックス 262"/>
        <xdr:cNvSpPr txBox="1"/>
      </xdr:nvSpPr>
      <xdr:spPr>
        <a:xfrm>
          <a:off x="1752111" y="167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77927</xdr:rowOff>
    </xdr:from>
    <xdr:to>
      <xdr:col>1</xdr:col>
      <xdr:colOff>485775</xdr:colOff>
      <xdr:row>98</xdr:row>
      <xdr:rowOff>8077</xdr:rowOff>
    </xdr:to>
    <xdr:sp macro="" textlink="">
      <xdr:nvSpPr>
        <xdr:cNvPr id="264" name="円/楕円 263"/>
        <xdr:cNvSpPr/>
      </xdr:nvSpPr>
      <xdr:spPr>
        <a:xfrm>
          <a:off x="1079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170654</xdr:rowOff>
    </xdr:from>
    <xdr:ext cx="534377" cy="259045"/>
    <xdr:sp macro="" textlink="">
      <xdr:nvSpPr>
        <xdr:cNvPr id="265" name="テキスト ボックス 264"/>
        <xdr:cNvSpPr txBox="1"/>
      </xdr:nvSpPr>
      <xdr:spPr>
        <a:xfrm>
          <a:off x="863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4204</xdr:rowOff>
    </xdr:from>
    <xdr:to>
      <xdr:col>15</xdr:col>
      <xdr:colOff>180975</xdr:colOff>
      <xdr:row>37</xdr:row>
      <xdr:rowOff>21276</xdr:rowOff>
    </xdr:to>
    <xdr:cxnSp macro="">
      <xdr:nvCxnSpPr>
        <xdr:cNvPr id="292" name="直線コネクタ 291"/>
        <xdr:cNvCxnSpPr/>
      </xdr:nvCxnSpPr>
      <xdr:spPr>
        <a:xfrm flipV="1">
          <a:off x="9639300" y="6347854"/>
          <a:ext cx="8382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21276</xdr:rowOff>
    </xdr:from>
    <xdr:to>
      <xdr:col>14</xdr:col>
      <xdr:colOff>28575</xdr:colOff>
      <xdr:row>37</xdr:row>
      <xdr:rowOff>61601</xdr:rowOff>
    </xdr:to>
    <xdr:cxnSp macro="">
      <xdr:nvCxnSpPr>
        <xdr:cNvPr id="295" name="直線コネクタ 294"/>
        <xdr:cNvCxnSpPr/>
      </xdr:nvCxnSpPr>
      <xdr:spPr>
        <a:xfrm flipV="1">
          <a:off x="8750300" y="6364926"/>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37411</xdr:rowOff>
    </xdr:from>
    <xdr:to>
      <xdr:col>12</xdr:col>
      <xdr:colOff>511175</xdr:colOff>
      <xdr:row>37</xdr:row>
      <xdr:rowOff>61601</xdr:rowOff>
    </xdr:to>
    <xdr:cxnSp macro="">
      <xdr:nvCxnSpPr>
        <xdr:cNvPr id="298" name="直線コネクタ 297"/>
        <xdr:cNvCxnSpPr/>
      </xdr:nvCxnSpPr>
      <xdr:spPr>
        <a:xfrm>
          <a:off x="7861300" y="6381061"/>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37411</xdr:rowOff>
    </xdr:from>
    <xdr:to>
      <xdr:col>11</xdr:col>
      <xdr:colOff>307975</xdr:colOff>
      <xdr:row>37</xdr:row>
      <xdr:rowOff>45375</xdr:rowOff>
    </xdr:to>
    <xdr:cxnSp macro="">
      <xdr:nvCxnSpPr>
        <xdr:cNvPr id="301" name="直線コネクタ 300"/>
        <xdr:cNvCxnSpPr/>
      </xdr:nvCxnSpPr>
      <xdr:spPr>
        <a:xfrm flipV="1">
          <a:off x="6972300" y="6381061"/>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124854</xdr:rowOff>
    </xdr:from>
    <xdr:to>
      <xdr:col>15</xdr:col>
      <xdr:colOff>231775</xdr:colOff>
      <xdr:row>37</xdr:row>
      <xdr:rowOff>55004</xdr:rowOff>
    </xdr:to>
    <xdr:sp macro="" textlink="">
      <xdr:nvSpPr>
        <xdr:cNvPr id="311" name="円/楕円 310"/>
        <xdr:cNvSpPr/>
      </xdr:nvSpPr>
      <xdr:spPr>
        <a:xfrm>
          <a:off x="10426700" y="62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39781</xdr:rowOff>
    </xdr:from>
    <xdr:ext cx="534377" cy="259045"/>
    <xdr:sp macro="" textlink="">
      <xdr:nvSpPr>
        <xdr:cNvPr id="312" name="補助費等該当値テキスト"/>
        <xdr:cNvSpPr txBox="1"/>
      </xdr:nvSpPr>
      <xdr:spPr>
        <a:xfrm>
          <a:off x="10528300" y="62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67,136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141926</xdr:rowOff>
    </xdr:from>
    <xdr:to>
      <xdr:col>14</xdr:col>
      <xdr:colOff>79375</xdr:colOff>
      <xdr:row>37</xdr:row>
      <xdr:rowOff>72076</xdr:rowOff>
    </xdr:to>
    <xdr:sp macro="" textlink="">
      <xdr:nvSpPr>
        <xdr:cNvPr id="313" name="円/楕円 312"/>
        <xdr:cNvSpPr/>
      </xdr:nvSpPr>
      <xdr:spPr>
        <a:xfrm>
          <a:off x="9588500" y="63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63203</xdr:rowOff>
    </xdr:from>
    <xdr:ext cx="534377" cy="259045"/>
    <xdr:sp macro="" textlink="">
      <xdr:nvSpPr>
        <xdr:cNvPr id="314" name="テキスト ボックス 313"/>
        <xdr:cNvSpPr txBox="1"/>
      </xdr:nvSpPr>
      <xdr:spPr>
        <a:xfrm>
          <a:off x="9372111" y="640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10801</xdr:rowOff>
    </xdr:from>
    <xdr:to>
      <xdr:col>12</xdr:col>
      <xdr:colOff>561975</xdr:colOff>
      <xdr:row>37</xdr:row>
      <xdr:rowOff>112401</xdr:rowOff>
    </xdr:to>
    <xdr:sp macro="" textlink="">
      <xdr:nvSpPr>
        <xdr:cNvPr id="315" name="円/楕円 314"/>
        <xdr:cNvSpPr/>
      </xdr:nvSpPr>
      <xdr:spPr>
        <a:xfrm>
          <a:off x="8699500" y="63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103528</xdr:rowOff>
    </xdr:from>
    <xdr:ext cx="534377" cy="259045"/>
    <xdr:sp macro="" textlink="">
      <xdr:nvSpPr>
        <xdr:cNvPr id="316" name="テキスト ボックス 315"/>
        <xdr:cNvSpPr txBox="1"/>
      </xdr:nvSpPr>
      <xdr:spPr>
        <a:xfrm>
          <a:off x="8483111" y="64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158061</xdr:rowOff>
    </xdr:from>
    <xdr:to>
      <xdr:col>11</xdr:col>
      <xdr:colOff>358775</xdr:colOff>
      <xdr:row>37</xdr:row>
      <xdr:rowOff>88211</xdr:rowOff>
    </xdr:to>
    <xdr:sp macro="" textlink="">
      <xdr:nvSpPr>
        <xdr:cNvPr id="317" name="円/楕円 316"/>
        <xdr:cNvSpPr/>
      </xdr:nvSpPr>
      <xdr:spPr>
        <a:xfrm>
          <a:off x="7810500" y="63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79338</xdr:rowOff>
    </xdr:from>
    <xdr:ext cx="534377" cy="259045"/>
    <xdr:sp macro="" textlink="">
      <xdr:nvSpPr>
        <xdr:cNvPr id="318" name="テキスト ボックス 317"/>
        <xdr:cNvSpPr txBox="1"/>
      </xdr:nvSpPr>
      <xdr:spPr>
        <a:xfrm>
          <a:off x="7594111" y="64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19" name="円/楕円 318"/>
        <xdr:cNvSpPr/>
      </xdr:nvSpPr>
      <xdr:spPr>
        <a:xfrm>
          <a:off x="6921500" y="63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87302</xdr:rowOff>
    </xdr:from>
    <xdr:ext cx="534377" cy="259045"/>
    <xdr:sp macro="" textlink="">
      <xdr:nvSpPr>
        <xdr:cNvPr id="320" name="テキスト ボックス 319"/>
        <xdr:cNvSpPr txBox="1"/>
      </xdr:nvSpPr>
      <xdr:spPr>
        <a:xfrm>
          <a:off x="6705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58009</xdr:rowOff>
    </xdr:from>
    <xdr:to>
      <xdr:col>15</xdr:col>
      <xdr:colOff>180975</xdr:colOff>
      <xdr:row>59</xdr:row>
      <xdr:rowOff>59156</xdr:rowOff>
    </xdr:to>
    <xdr:cxnSp macro="">
      <xdr:nvCxnSpPr>
        <xdr:cNvPr id="351" name="直線コネクタ 350"/>
        <xdr:cNvCxnSpPr/>
      </xdr:nvCxnSpPr>
      <xdr:spPr>
        <a:xfrm>
          <a:off x="9639300" y="10173559"/>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58009</xdr:rowOff>
    </xdr:from>
    <xdr:to>
      <xdr:col>14</xdr:col>
      <xdr:colOff>28575</xdr:colOff>
      <xdr:row>59</xdr:row>
      <xdr:rowOff>73909</xdr:rowOff>
    </xdr:to>
    <xdr:cxnSp macro="">
      <xdr:nvCxnSpPr>
        <xdr:cNvPr id="354" name="直線コネクタ 353"/>
        <xdr:cNvCxnSpPr/>
      </xdr:nvCxnSpPr>
      <xdr:spPr>
        <a:xfrm flipV="1">
          <a:off x="8750300" y="10173559"/>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67567</xdr:rowOff>
    </xdr:from>
    <xdr:to>
      <xdr:col>12</xdr:col>
      <xdr:colOff>511175</xdr:colOff>
      <xdr:row>59</xdr:row>
      <xdr:rowOff>73909</xdr:rowOff>
    </xdr:to>
    <xdr:cxnSp macro="">
      <xdr:nvCxnSpPr>
        <xdr:cNvPr id="357" name="直線コネクタ 356"/>
        <xdr:cNvCxnSpPr/>
      </xdr:nvCxnSpPr>
      <xdr:spPr>
        <a:xfrm>
          <a:off x="7861300" y="10183117"/>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67567</xdr:rowOff>
    </xdr:from>
    <xdr:to>
      <xdr:col>11</xdr:col>
      <xdr:colOff>307975</xdr:colOff>
      <xdr:row>59</xdr:row>
      <xdr:rowOff>77940</xdr:rowOff>
    </xdr:to>
    <xdr:cxnSp macro="">
      <xdr:nvCxnSpPr>
        <xdr:cNvPr id="360" name="直線コネクタ 359"/>
        <xdr:cNvCxnSpPr/>
      </xdr:nvCxnSpPr>
      <xdr:spPr>
        <a:xfrm flipV="1">
          <a:off x="6972300" y="10183117"/>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8356</xdr:rowOff>
    </xdr:from>
    <xdr:to>
      <xdr:col>15</xdr:col>
      <xdr:colOff>231775</xdr:colOff>
      <xdr:row>59</xdr:row>
      <xdr:rowOff>109956</xdr:rowOff>
    </xdr:to>
    <xdr:sp macro="" textlink="">
      <xdr:nvSpPr>
        <xdr:cNvPr id="370" name="円/楕円 369"/>
        <xdr:cNvSpPr/>
      </xdr:nvSpPr>
      <xdr:spPr>
        <a:xfrm>
          <a:off x="10426700" y="101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7209</xdr:rowOff>
    </xdr:from>
    <xdr:to>
      <xdr:col>14</xdr:col>
      <xdr:colOff>79375</xdr:colOff>
      <xdr:row>59</xdr:row>
      <xdr:rowOff>108809</xdr:rowOff>
    </xdr:to>
    <xdr:sp macro="" textlink="">
      <xdr:nvSpPr>
        <xdr:cNvPr id="372" name="円/楕円 371"/>
        <xdr:cNvSpPr/>
      </xdr:nvSpPr>
      <xdr:spPr>
        <a:xfrm>
          <a:off x="9588500" y="101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99936</xdr:rowOff>
    </xdr:from>
    <xdr:ext cx="599010" cy="259045"/>
    <xdr:sp macro="" textlink="">
      <xdr:nvSpPr>
        <xdr:cNvPr id="373" name="テキスト ボックス 372"/>
        <xdr:cNvSpPr txBox="1"/>
      </xdr:nvSpPr>
      <xdr:spPr>
        <a:xfrm>
          <a:off x="9339794" y="1021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23109</xdr:rowOff>
    </xdr:from>
    <xdr:to>
      <xdr:col>12</xdr:col>
      <xdr:colOff>561975</xdr:colOff>
      <xdr:row>59</xdr:row>
      <xdr:rowOff>124709</xdr:rowOff>
    </xdr:to>
    <xdr:sp macro="" textlink="">
      <xdr:nvSpPr>
        <xdr:cNvPr id="374" name="円/楕円 373"/>
        <xdr:cNvSpPr/>
      </xdr:nvSpPr>
      <xdr:spPr>
        <a:xfrm>
          <a:off x="8699500" y="101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115836</xdr:rowOff>
    </xdr:from>
    <xdr:ext cx="534377" cy="259045"/>
    <xdr:sp macro="" textlink="">
      <xdr:nvSpPr>
        <xdr:cNvPr id="375" name="テキスト ボックス 374"/>
        <xdr:cNvSpPr txBox="1"/>
      </xdr:nvSpPr>
      <xdr:spPr>
        <a:xfrm>
          <a:off x="8483111" y="102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76,461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16767</xdr:rowOff>
    </xdr:from>
    <xdr:to>
      <xdr:col>11</xdr:col>
      <xdr:colOff>358775</xdr:colOff>
      <xdr:row>59</xdr:row>
      <xdr:rowOff>118367</xdr:rowOff>
    </xdr:to>
    <xdr:sp macro="" textlink="">
      <xdr:nvSpPr>
        <xdr:cNvPr id="376" name="円/楕円 375"/>
        <xdr:cNvSpPr/>
      </xdr:nvSpPr>
      <xdr:spPr>
        <a:xfrm>
          <a:off x="7810500" y="101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109494</xdr:rowOff>
    </xdr:from>
    <xdr:ext cx="534377" cy="259045"/>
    <xdr:sp macro="" textlink="">
      <xdr:nvSpPr>
        <xdr:cNvPr id="377" name="テキスト ボックス 376"/>
        <xdr:cNvSpPr txBox="1"/>
      </xdr:nvSpPr>
      <xdr:spPr>
        <a:xfrm>
          <a:off x="7594111" y="102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27140</xdr:rowOff>
    </xdr:from>
    <xdr:to>
      <xdr:col>10</xdr:col>
      <xdr:colOff>155575</xdr:colOff>
      <xdr:row>59</xdr:row>
      <xdr:rowOff>128740</xdr:rowOff>
    </xdr:to>
    <xdr:sp macro="" textlink="">
      <xdr:nvSpPr>
        <xdr:cNvPr id="378" name="円/楕円 377"/>
        <xdr:cNvSpPr/>
      </xdr:nvSpPr>
      <xdr:spPr>
        <a:xfrm>
          <a:off x="6921500" y="101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119867</xdr:rowOff>
    </xdr:from>
    <xdr:ext cx="534377" cy="259045"/>
    <xdr:sp macro="" textlink="">
      <xdr:nvSpPr>
        <xdr:cNvPr id="379" name="テキスト ボックス 378"/>
        <xdr:cNvSpPr txBox="1"/>
      </xdr:nvSpPr>
      <xdr:spPr>
        <a:xfrm>
          <a:off x="6705111" y="102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37460</xdr:rowOff>
    </xdr:from>
    <xdr:to>
      <xdr:col>15</xdr:col>
      <xdr:colOff>180975</xdr:colOff>
      <xdr:row>79</xdr:row>
      <xdr:rowOff>44450</xdr:rowOff>
    </xdr:to>
    <xdr:cxnSp macro="">
      <xdr:nvCxnSpPr>
        <xdr:cNvPr id="408" name="直線コネクタ 407"/>
        <xdr:cNvCxnSpPr/>
      </xdr:nvCxnSpPr>
      <xdr:spPr>
        <a:xfrm flipV="1">
          <a:off x="9639300" y="13582010"/>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40235</xdr:rowOff>
    </xdr:from>
    <xdr:to>
      <xdr:col>14</xdr:col>
      <xdr:colOff>28575</xdr:colOff>
      <xdr:row>79</xdr:row>
      <xdr:rowOff>44450</xdr:rowOff>
    </xdr:to>
    <xdr:cxnSp macro="">
      <xdr:nvCxnSpPr>
        <xdr:cNvPr id="411" name="直線コネクタ 410"/>
        <xdr:cNvCxnSpPr/>
      </xdr:nvCxnSpPr>
      <xdr:spPr>
        <a:xfrm>
          <a:off x="8750300" y="13584785"/>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83714</xdr:rowOff>
    </xdr:from>
    <xdr:ext cx="534377" cy="259045"/>
    <xdr:sp macro="" textlink="">
      <xdr:nvSpPr>
        <xdr:cNvPr id="415" name="テキスト ボックス 414"/>
        <xdr:cNvSpPr txBox="1"/>
      </xdr:nvSpPr>
      <xdr:spPr>
        <a:xfrm>
          <a:off x="8483111" y="13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158110</xdr:rowOff>
    </xdr:from>
    <xdr:to>
      <xdr:col>15</xdr:col>
      <xdr:colOff>231775</xdr:colOff>
      <xdr:row>79</xdr:row>
      <xdr:rowOff>88260</xdr:rowOff>
    </xdr:to>
    <xdr:sp macro="" textlink="">
      <xdr:nvSpPr>
        <xdr:cNvPr id="421" name="円/楕円 420"/>
        <xdr:cNvSpPr/>
      </xdr:nvSpPr>
      <xdr:spPr>
        <a:xfrm>
          <a:off x="10426700" y="13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3" name="円/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4" name="テキスト ボックス 423"/>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160885</xdr:rowOff>
    </xdr:from>
    <xdr:to>
      <xdr:col>12</xdr:col>
      <xdr:colOff>561975</xdr:colOff>
      <xdr:row>79</xdr:row>
      <xdr:rowOff>91035</xdr:rowOff>
    </xdr:to>
    <xdr:sp macro="" textlink="">
      <xdr:nvSpPr>
        <xdr:cNvPr id="425" name="円/楕円 424"/>
        <xdr:cNvSpPr/>
      </xdr:nvSpPr>
      <xdr:spPr>
        <a:xfrm>
          <a:off x="8699500" y="135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82162</xdr:rowOff>
    </xdr:from>
    <xdr:ext cx="534377" cy="259045"/>
    <xdr:sp macro="" textlink="">
      <xdr:nvSpPr>
        <xdr:cNvPr id="426" name="テキスト ボックス 425"/>
        <xdr:cNvSpPr txBox="1"/>
      </xdr:nvSpPr>
      <xdr:spPr>
        <a:xfrm>
          <a:off x="8483111" y="136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137647</xdr:rowOff>
    </xdr:from>
    <xdr:to>
      <xdr:col>15</xdr:col>
      <xdr:colOff>180975</xdr:colOff>
      <xdr:row>96</xdr:row>
      <xdr:rowOff>96966</xdr:rowOff>
    </xdr:to>
    <xdr:cxnSp macro="">
      <xdr:nvCxnSpPr>
        <xdr:cNvPr id="453" name="直線コネクタ 452"/>
        <xdr:cNvCxnSpPr/>
      </xdr:nvCxnSpPr>
      <xdr:spPr>
        <a:xfrm>
          <a:off x="9639300" y="16425397"/>
          <a:ext cx="838200" cy="1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137647</xdr:rowOff>
    </xdr:from>
    <xdr:to>
      <xdr:col>14</xdr:col>
      <xdr:colOff>28575</xdr:colOff>
      <xdr:row>97</xdr:row>
      <xdr:rowOff>78668</xdr:rowOff>
    </xdr:to>
    <xdr:cxnSp macro="">
      <xdr:nvCxnSpPr>
        <xdr:cNvPr id="456" name="直線コネクタ 455"/>
        <xdr:cNvCxnSpPr/>
      </xdr:nvCxnSpPr>
      <xdr:spPr>
        <a:xfrm flipV="1">
          <a:off x="8750300" y="16425397"/>
          <a:ext cx="8890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46166</xdr:rowOff>
    </xdr:from>
    <xdr:to>
      <xdr:col>15</xdr:col>
      <xdr:colOff>231775</xdr:colOff>
      <xdr:row>96</xdr:row>
      <xdr:rowOff>147766</xdr:rowOff>
    </xdr:to>
    <xdr:sp macro="" textlink="">
      <xdr:nvSpPr>
        <xdr:cNvPr id="466" name="円/楕円 465"/>
        <xdr:cNvSpPr/>
      </xdr:nvSpPr>
      <xdr:spPr>
        <a:xfrm>
          <a:off x="10426700" y="165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69043</xdr:rowOff>
    </xdr:from>
    <xdr:ext cx="534377" cy="259045"/>
    <xdr:sp macro="" textlink="">
      <xdr:nvSpPr>
        <xdr:cNvPr id="467" name="普通建設事業費 （ うち更新整備　）該当値テキスト"/>
        <xdr:cNvSpPr txBox="1"/>
      </xdr:nvSpPr>
      <xdr:spPr>
        <a:xfrm>
          <a:off x="10528300" y="163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84,347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86847</xdr:rowOff>
    </xdr:from>
    <xdr:to>
      <xdr:col>14</xdr:col>
      <xdr:colOff>79375</xdr:colOff>
      <xdr:row>96</xdr:row>
      <xdr:rowOff>16997</xdr:rowOff>
    </xdr:to>
    <xdr:sp macro="" textlink="">
      <xdr:nvSpPr>
        <xdr:cNvPr id="468" name="円/楕円 467"/>
        <xdr:cNvSpPr/>
      </xdr:nvSpPr>
      <xdr:spPr>
        <a:xfrm>
          <a:off x="9588500" y="163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33524</xdr:rowOff>
    </xdr:from>
    <xdr:ext cx="599010" cy="259045"/>
    <xdr:sp macro="" textlink="">
      <xdr:nvSpPr>
        <xdr:cNvPr id="469" name="テキスト ボックス 468"/>
        <xdr:cNvSpPr txBox="1"/>
      </xdr:nvSpPr>
      <xdr:spPr>
        <a:xfrm>
          <a:off x="9339794" y="1614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27868</xdr:rowOff>
    </xdr:from>
    <xdr:to>
      <xdr:col>12</xdr:col>
      <xdr:colOff>561975</xdr:colOff>
      <xdr:row>97</xdr:row>
      <xdr:rowOff>129468</xdr:rowOff>
    </xdr:to>
    <xdr:sp macro="" textlink="">
      <xdr:nvSpPr>
        <xdr:cNvPr id="470" name="円/楕円 469"/>
        <xdr:cNvSpPr/>
      </xdr:nvSpPr>
      <xdr:spPr>
        <a:xfrm>
          <a:off x="8699500" y="166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120595</xdr:rowOff>
    </xdr:from>
    <xdr:ext cx="534377" cy="259045"/>
    <xdr:sp macro="" textlink="">
      <xdr:nvSpPr>
        <xdr:cNvPr id="471" name="テキスト ボックス 470"/>
        <xdr:cNvSpPr txBox="1"/>
      </xdr:nvSpPr>
      <xdr:spPr>
        <a:xfrm>
          <a:off x="8483111" y="167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119986</xdr:rowOff>
    </xdr:from>
    <xdr:to>
      <xdr:col>23</xdr:col>
      <xdr:colOff>517525</xdr:colOff>
      <xdr:row>38</xdr:row>
      <xdr:rowOff>139522</xdr:rowOff>
    </xdr:to>
    <xdr:cxnSp macro="">
      <xdr:nvCxnSpPr>
        <xdr:cNvPr id="498" name="直線コネクタ 497"/>
        <xdr:cNvCxnSpPr/>
      </xdr:nvCxnSpPr>
      <xdr:spPr>
        <a:xfrm>
          <a:off x="15481300" y="6635086"/>
          <a:ext cx="8382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119986</xdr:rowOff>
    </xdr:from>
    <xdr:to>
      <xdr:col>22</xdr:col>
      <xdr:colOff>365125</xdr:colOff>
      <xdr:row>38</xdr:row>
      <xdr:rowOff>121371</xdr:rowOff>
    </xdr:to>
    <xdr:cxnSp macro="">
      <xdr:nvCxnSpPr>
        <xdr:cNvPr id="501" name="直線コネクタ 500"/>
        <xdr:cNvCxnSpPr/>
      </xdr:nvCxnSpPr>
      <xdr:spPr>
        <a:xfrm flipV="1">
          <a:off x="14592300" y="6635086"/>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121371</xdr:rowOff>
    </xdr:from>
    <xdr:to>
      <xdr:col>21</xdr:col>
      <xdr:colOff>161925</xdr:colOff>
      <xdr:row>38</xdr:row>
      <xdr:rowOff>139577</xdr:rowOff>
    </xdr:to>
    <xdr:cxnSp macro="">
      <xdr:nvCxnSpPr>
        <xdr:cNvPr id="504" name="直線コネクタ 503"/>
        <xdr:cNvCxnSpPr/>
      </xdr:nvCxnSpPr>
      <xdr:spPr>
        <a:xfrm flipV="1">
          <a:off x="13703300" y="6636471"/>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166832</xdr:rowOff>
    </xdr:from>
    <xdr:ext cx="469744" cy="259045"/>
    <xdr:sp macro="" textlink="">
      <xdr:nvSpPr>
        <xdr:cNvPr id="506" name="テキスト ボックス 505"/>
        <xdr:cNvSpPr txBox="1"/>
      </xdr:nvSpPr>
      <xdr:spPr>
        <a:xfrm>
          <a:off x="14357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138507</xdr:rowOff>
    </xdr:from>
    <xdr:to>
      <xdr:col>19</xdr:col>
      <xdr:colOff>644525</xdr:colOff>
      <xdr:row>38</xdr:row>
      <xdr:rowOff>139577</xdr:rowOff>
    </xdr:to>
    <xdr:cxnSp macro="">
      <xdr:nvCxnSpPr>
        <xdr:cNvPr id="507" name="直線コネクタ 506"/>
        <xdr:cNvCxnSpPr/>
      </xdr:nvCxnSpPr>
      <xdr:spPr>
        <a:xfrm>
          <a:off x="12814300" y="6653607"/>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88722</xdr:rowOff>
    </xdr:from>
    <xdr:to>
      <xdr:col>23</xdr:col>
      <xdr:colOff>568325</xdr:colOff>
      <xdr:row>39</xdr:row>
      <xdr:rowOff>18872</xdr:rowOff>
    </xdr:to>
    <xdr:sp macro="" textlink="">
      <xdr:nvSpPr>
        <xdr:cNvPr id="517" name="円/楕円 516"/>
        <xdr:cNvSpPr/>
      </xdr:nvSpPr>
      <xdr:spPr>
        <a:xfrm>
          <a:off x="16268700" y="66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313932" cy="259045"/>
    <xdr:sp macro="" textlink="">
      <xdr:nvSpPr>
        <xdr:cNvPr id="518" name="災害復旧事業費該当値テキスト"/>
        <xdr:cNvSpPr txBox="1"/>
      </xdr:nvSpPr>
      <xdr:spPr>
        <a:xfrm>
          <a:off x="16370300" y="6561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69186</xdr:rowOff>
    </xdr:from>
    <xdr:to>
      <xdr:col>22</xdr:col>
      <xdr:colOff>415925</xdr:colOff>
      <xdr:row>38</xdr:row>
      <xdr:rowOff>170786</xdr:rowOff>
    </xdr:to>
    <xdr:sp macro="" textlink="">
      <xdr:nvSpPr>
        <xdr:cNvPr id="519" name="円/楕円 518"/>
        <xdr:cNvSpPr/>
      </xdr:nvSpPr>
      <xdr:spPr>
        <a:xfrm>
          <a:off x="15430500" y="65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161913</xdr:rowOff>
    </xdr:from>
    <xdr:ext cx="469744" cy="259045"/>
    <xdr:sp macro="" textlink="">
      <xdr:nvSpPr>
        <xdr:cNvPr id="520" name="テキスト ボックス 519"/>
        <xdr:cNvSpPr txBox="1"/>
      </xdr:nvSpPr>
      <xdr:spPr>
        <a:xfrm>
          <a:off x="15246427" y="667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70571</xdr:rowOff>
    </xdr:from>
    <xdr:to>
      <xdr:col>21</xdr:col>
      <xdr:colOff>212725</xdr:colOff>
      <xdr:row>39</xdr:row>
      <xdr:rowOff>721</xdr:rowOff>
    </xdr:to>
    <xdr:sp macro="" textlink="">
      <xdr:nvSpPr>
        <xdr:cNvPr id="521" name="円/楕円 520"/>
        <xdr:cNvSpPr/>
      </xdr:nvSpPr>
      <xdr:spPr>
        <a:xfrm>
          <a:off x="14541500" y="65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17248</xdr:rowOff>
    </xdr:from>
    <xdr:ext cx="469744" cy="259045"/>
    <xdr:sp macro="" textlink="">
      <xdr:nvSpPr>
        <xdr:cNvPr id="522" name="テキスト ボックス 521"/>
        <xdr:cNvSpPr txBox="1"/>
      </xdr:nvSpPr>
      <xdr:spPr>
        <a:xfrm>
          <a:off x="14357427" y="636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88777</xdr:rowOff>
    </xdr:from>
    <xdr:to>
      <xdr:col>20</xdr:col>
      <xdr:colOff>9525</xdr:colOff>
      <xdr:row>39</xdr:row>
      <xdr:rowOff>18927</xdr:rowOff>
    </xdr:to>
    <xdr:sp macro="" textlink="">
      <xdr:nvSpPr>
        <xdr:cNvPr id="523" name="円/楕円 522"/>
        <xdr:cNvSpPr/>
      </xdr:nvSpPr>
      <xdr:spPr>
        <a:xfrm>
          <a:off x="13652500" y="66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10054</xdr:rowOff>
    </xdr:from>
    <xdr:ext cx="313932" cy="259045"/>
    <xdr:sp macro="" textlink="">
      <xdr:nvSpPr>
        <xdr:cNvPr id="524" name="テキスト ボックス 523"/>
        <xdr:cNvSpPr txBox="1"/>
      </xdr:nvSpPr>
      <xdr:spPr>
        <a:xfrm>
          <a:off x="13546333" y="669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87707</xdr:rowOff>
    </xdr:from>
    <xdr:to>
      <xdr:col>18</xdr:col>
      <xdr:colOff>492125</xdr:colOff>
      <xdr:row>39</xdr:row>
      <xdr:rowOff>17857</xdr:rowOff>
    </xdr:to>
    <xdr:sp macro="" textlink="">
      <xdr:nvSpPr>
        <xdr:cNvPr id="525" name="円/楕円 524"/>
        <xdr:cNvSpPr/>
      </xdr:nvSpPr>
      <xdr:spPr>
        <a:xfrm>
          <a:off x="12763500" y="66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8984</xdr:rowOff>
    </xdr:from>
    <xdr:ext cx="378565" cy="259045"/>
    <xdr:sp macro="" textlink="">
      <xdr:nvSpPr>
        <xdr:cNvPr id="526" name="テキスト ボックス 525"/>
        <xdr:cNvSpPr txBox="1"/>
      </xdr:nvSpPr>
      <xdr:spPr>
        <a:xfrm>
          <a:off x="12625017" y="66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135213</xdr:rowOff>
    </xdr:from>
    <xdr:to>
      <xdr:col>23</xdr:col>
      <xdr:colOff>517525</xdr:colOff>
      <xdr:row>74</xdr:row>
      <xdr:rowOff>156377</xdr:rowOff>
    </xdr:to>
    <xdr:cxnSp macro="">
      <xdr:nvCxnSpPr>
        <xdr:cNvPr id="606" name="直線コネクタ 605"/>
        <xdr:cNvCxnSpPr/>
      </xdr:nvCxnSpPr>
      <xdr:spPr>
        <a:xfrm>
          <a:off x="15481300" y="12822513"/>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135213</xdr:rowOff>
    </xdr:from>
    <xdr:to>
      <xdr:col>22</xdr:col>
      <xdr:colOff>365125</xdr:colOff>
      <xdr:row>75</xdr:row>
      <xdr:rowOff>16433</xdr:rowOff>
    </xdr:to>
    <xdr:cxnSp macro="">
      <xdr:nvCxnSpPr>
        <xdr:cNvPr id="609" name="直線コネクタ 608"/>
        <xdr:cNvCxnSpPr/>
      </xdr:nvCxnSpPr>
      <xdr:spPr>
        <a:xfrm flipV="1">
          <a:off x="14592300" y="12822513"/>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168572</xdr:rowOff>
    </xdr:from>
    <xdr:to>
      <xdr:col>21</xdr:col>
      <xdr:colOff>161925</xdr:colOff>
      <xdr:row>75</xdr:row>
      <xdr:rowOff>16433</xdr:rowOff>
    </xdr:to>
    <xdr:cxnSp macro="">
      <xdr:nvCxnSpPr>
        <xdr:cNvPr id="612" name="直線コネクタ 611"/>
        <xdr:cNvCxnSpPr/>
      </xdr:nvCxnSpPr>
      <xdr:spPr>
        <a:xfrm>
          <a:off x="13703300" y="12855872"/>
          <a:ext cx="889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168572</xdr:rowOff>
    </xdr:from>
    <xdr:to>
      <xdr:col>19</xdr:col>
      <xdr:colOff>644525</xdr:colOff>
      <xdr:row>75</xdr:row>
      <xdr:rowOff>29726</xdr:rowOff>
    </xdr:to>
    <xdr:cxnSp macro="">
      <xdr:nvCxnSpPr>
        <xdr:cNvPr id="615" name="直線コネクタ 614"/>
        <xdr:cNvCxnSpPr/>
      </xdr:nvCxnSpPr>
      <xdr:spPr>
        <a:xfrm flipV="1">
          <a:off x="12814300" y="12855872"/>
          <a:ext cx="8890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105577</xdr:rowOff>
    </xdr:from>
    <xdr:to>
      <xdr:col>23</xdr:col>
      <xdr:colOff>568325</xdr:colOff>
      <xdr:row>75</xdr:row>
      <xdr:rowOff>35727</xdr:rowOff>
    </xdr:to>
    <xdr:sp macro="" textlink="">
      <xdr:nvSpPr>
        <xdr:cNvPr id="625" name="円/楕円 624"/>
        <xdr:cNvSpPr/>
      </xdr:nvSpPr>
      <xdr:spPr>
        <a:xfrm>
          <a:off x="16268700" y="127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128454</xdr:rowOff>
    </xdr:from>
    <xdr:ext cx="534377" cy="259045"/>
    <xdr:sp macro="" textlink="">
      <xdr:nvSpPr>
        <xdr:cNvPr id="626" name="公債費該当値テキスト"/>
        <xdr:cNvSpPr txBox="1"/>
      </xdr:nvSpPr>
      <xdr:spPr>
        <a:xfrm>
          <a:off x="16370300" y="126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84413</xdr:rowOff>
    </xdr:from>
    <xdr:to>
      <xdr:col>22</xdr:col>
      <xdr:colOff>415925</xdr:colOff>
      <xdr:row>75</xdr:row>
      <xdr:rowOff>14563</xdr:rowOff>
    </xdr:to>
    <xdr:sp macro="" textlink="">
      <xdr:nvSpPr>
        <xdr:cNvPr id="627" name="円/楕円 626"/>
        <xdr:cNvSpPr/>
      </xdr:nvSpPr>
      <xdr:spPr>
        <a:xfrm>
          <a:off x="15430500" y="127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5690</xdr:rowOff>
    </xdr:from>
    <xdr:ext cx="599010" cy="259045"/>
    <xdr:sp macro="" textlink="">
      <xdr:nvSpPr>
        <xdr:cNvPr id="628" name="テキスト ボックス 627"/>
        <xdr:cNvSpPr txBox="1"/>
      </xdr:nvSpPr>
      <xdr:spPr>
        <a:xfrm>
          <a:off x="15181794" y="1286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137083</xdr:rowOff>
    </xdr:from>
    <xdr:to>
      <xdr:col>21</xdr:col>
      <xdr:colOff>212725</xdr:colOff>
      <xdr:row>75</xdr:row>
      <xdr:rowOff>67233</xdr:rowOff>
    </xdr:to>
    <xdr:sp macro="" textlink="">
      <xdr:nvSpPr>
        <xdr:cNvPr id="629" name="円/楕円 628"/>
        <xdr:cNvSpPr/>
      </xdr:nvSpPr>
      <xdr:spPr>
        <a:xfrm>
          <a:off x="14541500" y="128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58360</xdr:rowOff>
    </xdr:from>
    <xdr:ext cx="534377" cy="259045"/>
    <xdr:sp macro="" textlink="">
      <xdr:nvSpPr>
        <xdr:cNvPr id="630" name="テキスト ボックス 629"/>
        <xdr:cNvSpPr txBox="1"/>
      </xdr:nvSpPr>
      <xdr:spPr>
        <a:xfrm>
          <a:off x="14325111" y="129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117772</xdr:rowOff>
    </xdr:from>
    <xdr:to>
      <xdr:col>20</xdr:col>
      <xdr:colOff>9525</xdr:colOff>
      <xdr:row>75</xdr:row>
      <xdr:rowOff>47922</xdr:rowOff>
    </xdr:to>
    <xdr:sp macro="" textlink="">
      <xdr:nvSpPr>
        <xdr:cNvPr id="631" name="円/楕円 630"/>
        <xdr:cNvSpPr/>
      </xdr:nvSpPr>
      <xdr:spPr>
        <a:xfrm>
          <a:off x="13652500" y="128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39049</xdr:rowOff>
    </xdr:from>
    <xdr:ext cx="534377" cy="259045"/>
    <xdr:sp macro="" textlink="">
      <xdr:nvSpPr>
        <xdr:cNvPr id="632" name="テキスト ボックス 631"/>
        <xdr:cNvSpPr txBox="1"/>
      </xdr:nvSpPr>
      <xdr:spPr>
        <a:xfrm>
          <a:off x="13436111" y="128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150376</xdr:rowOff>
    </xdr:from>
    <xdr:to>
      <xdr:col>18</xdr:col>
      <xdr:colOff>492125</xdr:colOff>
      <xdr:row>75</xdr:row>
      <xdr:rowOff>80526</xdr:rowOff>
    </xdr:to>
    <xdr:sp macro="" textlink="">
      <xdr:nvSpPr>
        <xdr:cNvPr id="633" name="円/楕円 632"/>
        <xdr:cNvSpPr/>
      </xdr:nvSpPr>
      <xdr:spPr>
        <a:xfrm>
          <a:off x="12763500" y="128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71653</xdr:rowOff>
    </xdr:from>
    <xdr:ext cx="534377" cy="259045"/>
    <xdr:sp macro="" textlink="">
      <xdr:nvSpPr>
        <xdr:cNvPr id="634" name="テキスト ボックス 633"/>
        <xdr:cNvSpPr txBox="1"/>
      </xdr:nvSpPr>
      <xdr:spPr>
        <a:xfrm>
          <a:off x="12547111" y="129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121783</xdr:rowOff>
    </xdr:from>
    <xdr:to>
      <xdr:col>23</xdr:col>
      <xdr:colOff>517525</xdr:colOff>
      <xdr:row>98</xdr:row>
      <xdr:rowOff>139125</xdr:rowOff>
    </xdr:to>
    <xdr:cxnSp macro="">
      <xdr:nvCxnSpPr>
        <xdr:cNvPr id="661" name="直線コネクタ 660"/>
        <xdr:cNvCxnSpPr/>
      </xdr:nvCxnSpPr>
      <xdr:spPr>
        <a:xfrm>
          <a:off x="15481300" y="16923883"/>
          <a:ext cx="8382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121783</xdr:rowOff>
    </xdr:from>
    <xdr:to>
      <xdr:col>22</xdr:col>
      <xdr:colOff>365125</xdr:colOff>
      <xdr:row>98</xdr:row>
      <xdr:rowOff>136168</xdr:rowOff>
    </xdr:to>
    <xdr:cxnSp macro="">
      <xdr:nvCxnSpPr>
        <xdr:cNvPr id="664" name="直線コネクタ 663"/>
        <xdr:cNvCxnSpPr/>
      </xdr:nvCxnSpPr>
      <xdr:spPr>
        <a:xfrm flipV="1">
          <a:off x="14592300" y="16923883"/>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133835</xdr:rowOff>
    </xdr:from>
    <xdr:to>
      <xdr:col>21</xdr:col>
      <xdr:colOff>161925</xdr:colOff>
      <xdr:row>98</xdr:row>
      <xdr:rowOff>136168</xdr:rowOff>
    </xdr:to>
    <xdr:cxnSp macro="">
      <xdr:nvCxnSpPr>
        <xdr:cNvPr id="667" name="直線コネクタ 666"/>
        <xdr:cNvCxnSpPr/>
      </xdr:nvCxnSpPr>
      <xdr:spPr>
        <a:xfrm>
          <a:off x="13703300" y="16935935"/>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133835</xdr:rowOff>
    </xdr:from>
    <xdr:to>
      <xdr:col>19</xdr:col>
      <xdr:colOff>644525</xdr:colOff>
      <xdr:row>98</xdr:row>
      <xdr:rowOff>134176</xdr:rowOff>
    </xdr:to>
    <xdr:cxnSp macro="">
      <xdr:nvCxnSpPr>
        <xdr:cNvPr id="670" name="直線コネクタ 669"/>
        <xdr:cNvCxnSpPr/>
      </xdr:nvCxnSpPr>
      <xdr:spPr>
        <a:xfrm flipV="1">
          <a:off x="12814300" y="1693593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88325</xdr:rowOff>
    </xdr:from>
    <xdr:to>
      <xdr:col>23</xdr:col>
      <xdr:colOff>568325</xdr:colOff>
      <xdr:row>99</xdr:row>
      <xdr:rowOff>18475</xdr:rowOff>
    </xdr:to>
    <xdr:sp macro="" textlink="">
      <xdr:nvSpPr>
        <xdr:cNvPr id="680" name="円/楕円 679"/>
        <xdr:cNvSpPr/>
      </xdr:nvSpPr>
      <xdr:spPr>
        <a:xfrm>
          <a:off x="16268700" y="168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469744" cy="259045"/>
    <xdr:sp macro="" textlink="">
      <xdr:nvSpPr>
        <xdr:cNvPr id="681" name="積立金該当値テキスト"/>
        <xdr:cNvSpPr txBox="1"/>
      </xdr:nvSpPr>
      <xdr:spPr>
        <a:xfrm>
          <a:off x="16370300" y="168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70983</xdr:rowOff>
    </xdr:from>
    <xdr:to>
      <xdr:col>22</xdr:col>
      <xdr:colOff>415925</xdr:colOff>
      <xdr:row>99</xdr:row>
      <xdr:rowOff>1133</xdr:rowOff>
    </xdr:to>
    <xdr:sp macro="" textlink="">
      <xdr:nvSpPr>
        <xdr:cNvPr id="682" name="円/楕円 681"/>
        <xdr:cNvSpPr/>
      </xdr:nvSpPr>
      <xdr:spPr>
        <a:xfrm>
          <a:off x="15430500" y="168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163710</xdr:rowOff>
    </xdr:from>
    <xdr:ext cx="534377" cy="259045"/>
    <xdr:sp macro="" textlink="">
      <xdr:nvSpPr>
        <xdr:cNvPr id="683" name="テキスト ボックス 682"/>
        <xdr:cNvSpPr txBox="1"/>
      </xdr:nvSpPr>
      <xdr:spPr>
        <a:xfrm>
          <a:off x="15214111" y="169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85368</xdr:rowOff>
    </xdr:from>
    <xdr:to>
      <xdr:col>21</xdr:col>
      <xdr:colOff>212725</xdr:colOff>
      <xdr:row>99</xdr:row>
      <xdr:rowOff>15518</xdr:rowOff>
    </xdr:to>
    <xdr:sp macro="" textlink="">
      <xdr:nvSpPr>
        <xdr:cNvPr id="684" name="円/楕円 683"/>
        <xdr:cNvSpPr/>
      </xdr:nvSpPr>
      <xdr:spPr>
        <a:xfrm>
          <a:off x="14541500" y="168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6645</xdr:rowOff>
    </xdr:from>
    <xdr:ext cx="469744" cy="259045"/>
    <xdr:sp macro="" textlink="">
      <xdr:nvSpPr>
        <xdr:cNvPr id="685" name="テキスト ボックス 684"/>
        <xdr:cNvSpPr txBox="1"/>
      </xdr:nvSpPr>
      <xdr:spPr>
        <a:xfrm>
          <a:off x="14357427" y="169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83035</xdr:rowOff>
    </xdr:from>
    <xdr:to>
      <xdr:col>20</xdr:col>
      <xdr:colOff>9525</xdr:colOff>
      <xdr:row>99</xdr:row>
      <xdr:rowOff>13185</xdr:rowOff>
    </xdr:to>
    <xdr:sp macro="" textlink="">
      <xdr:nvSpPr>
        <xdr:cNvPr id="686" name="円/楕円 685"/>
        <xdr:cNvSpPr/>
      </xdr:nvSpPr>
      <xdr:spPr>
        <a:xfrm>
          <a:off x="13652500" y="16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4312</xdr:rowOff>
    </xdr:from>
    <xdr:ext cx="534377" cy="259045"/>
    <xdr:sp macro="" textlink="">
      <xdr:nvSpPr>
        <xdr:cNvPr id="687" name="テキスト ボックス 686"/>
        <xdr:cNvSpPr txBox="1"/>
      </xdr:nvSpPr>
      <xdr:spPr>
        <a:xfrm>
          <a:off x="13436111" y="169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83376</xdr:rowOff>
    </xdr:from>
    <xdr:to>
      <xdr:col>18</xdr:col>
      <xdr:colOff>492125</xdr:colOff>
      <xdr:row>99</xdr:row>
      <xdr:rowOff>13526</xdr:rowOff>
    </xdr:to>
    <xdr:sp macro="" textlink="">
      <xdr:nvSpPr>
        <xdr:cNvPr id="688" name="円/楕円 687"/>
        <xdr:cNvSpPr/>
      </xdr:nvSpPr>
      <xdr:spPr>
        <a:xfrm>
          <a:off x="12763500" y="168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4653</xdr:rowOff>
    </xdr:from>
    <xdr:ext cx="534377" cy="259045"/>
    <xdr:sp macro="" textlink="">
      <xdr:nvSpPr>
        <xdr:cNvPr id="689" name="テキスト ボックス 688"/>
        <xdr:cNvSpPr txBox="1"/>
      </xdr:nvSpPr>
      <xdr:spPr>
        <a:xfrm>
          <a:off x="12547111" y="169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96860</xdr:rowOff>
    </xdr:from>
    <xdr:to>
      <xdr:col>29</xdr:col>
      <xdr:colOff>517525</xdr:colOff>
      <xdr:row>38</xdr:row>
      <xdr:rowOff>139700</xdr:rowOff>
    </xdr:to>
    <xdr:cxnSp macro="">
      <xdr:nvCxnSpPr>
        <xdr:cNvPr id="722" name="直線コネクタ 721"/>
        <xdr:cNvCxnSpPr/>
      </xdr:nvCxnSpPr>
      <xdr:spPr>
        <a:xfrm>
          <a:off x="19545300" y="6611960"/>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96860</xdr:rowOff>
    </xdr:from>
    <xdr:to>
      <xdr:col>28</xdr:col>
      <xdr:colOff>314325</xdr:colOff>
      <xdr:row>38</xdr:row>
      <xdr:rowOff>139700</xdr:rowOff>
    </xdr:to>
    <xdr:cxnSp macro="">
      <xdr:nvCxnSpPr>
        <xdr:cNvPr id="725" name="直線コネクタ 724"/>
        <xdr:cNvCxnSpPr/>
      </xdr:nvCxnSpPr>
      <xdr:spPr>
        <a:xfrm flipV="1">
          <a:off x="18656300" y="6611960"/>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46060</xdr:rowOff>
    </xdr:from>
    <xdr:to>
      <xdr:col>28</xdr:col>
      <xdr:colOff>365125</xdr:colOff>
      <xdr:row>38</xdr:row>
      <xdr:rowOff>147660</xdr:rowOff>
    </xdr:to>
    <xdr:sp macro="" textlink="">
      <xdr:nvSpPr>
        <xdr:cNvPr id="741" name="円/楕円 740"/>
        <xdr:cNvSpPr/>
      </xdr:nvSpPr>
      <xdr:spPr>
        <a:xfrm>
          <a:off x="194945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138787</xdr:rowOff>
    </xdr:from>
    <xdr:ext cx="378565" cy="259045"/>
    <xdr:sp macro="" textlink="">
      <xdr:nvSpPr>
        <xdr:cNvPr id="742" name="テキスト ボックス 741"/>
        <xdr:cNvSpPr txBox="1"/>
      </xdr:nvSpPr>
      <xdr:spPr>
        <a:xfrm>
          <a:off x="19356017" y="665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133943</xdr:rowOff>
    </xdr:from>
    <xdr:to>
      <xdr:col>32</xdr:col>
      <xdr:colOff>187325</xdr:colOff>
      <xdr:row>58</xdr:row>
      <xdr:rowOff>138968</xdr:rowOff>
    </xdr:to>
    <xdr:cxnSp macro="">
      <xdr:nvCxnSpPr>
        <xdr:cNvPr id="773" name="直線コネクタ 772"/>
        <xdr:cNvCxnSpPr/>
      </xdr:nvCxnSpPr>
      <xdr:spPr>
        <a:xfrm flipV="1">
          <a:off x="21323300" y="10078043"/>
          <a:ext cx="8382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138968</xdr:rowOff>
    </xdr:from>
    <xdr:to>
      <xdr:col>31</xdr:col>
      <xdr:colOff>34925</xdr:colOff>
      <xdr:row>58</xdr:row>
      <xdr:rowOff>149999</xdr:rowOff>
    </xdr:to>
    <xdr:cxnSp macro="">
      <xdr:nvCxnSpPr>
        <xdr:cNvPr id="776" name="直線コネクタ 775"/>
        <xdr:cNvCxnSpPr/>
      </xdr:nvCxnSpPr>
      <xdr:spPr>
        <a:xfrm flipV="1">
          <a:off x="20434300" y="10083068"/>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65864</xdr:rowOff>
    </xdr:from>
    <xdr:ext cx="469744" cy="259045"/>
    <xdr:sp macro="" textlink="">
      <xdr:nvSpPr>
        <xdr:cNvPr id="778" name="テキスト ボックス 777"/>
        <xdr:cNvSpPr txBox="1"/>
      </xdr:nvSpPr>
      <xdr:spPr>
        <a:xfrm>
          <a:off x="21088427" y="101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133714</xdr:rowOff>
    </xdr:from>
    <xdr:to>
      <xdr:col>29</xdr:col>
      <xdr:colOff>517525</xdr:colOff>
      <xdr:row>58</xdr:row>
      <xdr:rowOff>149999</xdr:rowOff>
    </xdr:to>
    <xdr:cxnSp macro="">
      <xdr:nvCxnSpPr>
        <xdr:cNvPr id="779" name="直線コネクタ 778"/>
        <xdr:cNvCxnSpPr/>
      </xdr:nvCxnSpPr>
      <xdr:spPr>
        <a:xfrm>
          <a:off x="19545300" y="10077814"/>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63826</xdr:rowOff>
    </xdr:from>
    <xdr:ext cx="469744" cy="259045"/>
    <xdr:sp macro="" textlink="">
      <xdr:nvSpPr>
        <xdr:cNvPr id="781" name="テキスト ボックス 780"/>
        <xdr:cNvSpPr txBox="1"/>
      </xdr:nvSpPr>
      <xdr:spPr>
        <a:xfrm>
          <a:off x="20199427" y="1017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133714</xdr:rowOff>
    </xdr:from>
    <xdr:to>
      <xdr:col>28</xdr:col>
      <xdr:colOff>314325</xdr:colOff>
      <xdr:row>58</xdr:row>
      <xdr:rowOff>152567</xdr:rowOff>
    </xdr:to>
    <xdr:cxnSp macro="">
      <xdr:nvCxnSpPr>
        <xdr:cNvPr id="782" name="直線コネクタ 781"/>
        <xdr:cNvCxnSpPr/>
      </xdr:nvCxnSpPr>
      <xdr:spPr>
        <a:xfrm flipV="1">
          <a:off x="18656300" y="10077814"/>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66195</xdr:rowOff>
    </xdr:from>
    <xdr:ext cx="469744" cy="259045"/>
    <xdr:sp macro="" textlink="">
      <xdr:nvSpPr>
        <xdr:cNvPr id="784" name="テキスト ボックス 783"/>
        <xdr:cNvSpPr txBox="1"/>
      </xdr:nvSpPr>
      <xdr:spPr>
        <a:xfrm>
          <a:off x="19310427" y="10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64759</xdr:rowOff>
    </xdr:from>
    <xdr:ext cx="469744" cy="259045"/>
    <xdr:sp macro="" textlink="">
      <xdr:nvSpPr>
        <xdr:cNvPr id="786" name="テキスト ボックス 785"/>
        <xdr:cNvSpPr txBox="1"/>
      </xdr:nvSpPr>
      <xdr:spPr>
        <a:xfrm>
          <a:off x="18421427" y="1018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83143</xdr:rowOff>
    </xdr:from>
    <xdr:to>
      <xdr:col>32</xdr:col>
      <xdr:colOff>238125</xdr:colOff>
      <xdr:row>59</xdr:row>
      <xdr:rowOff>13293</xdr:rowOff>
    </xdr:to>
    <xdr:sp macro="" textlink="">
      <xdr:nvSpPr>
        <xdr:cNvPr id="792" name="円/楕円 791"/>
        <xdr:cNvSpPr/>
      </xdr:nvSpPr>
      <xdr:spPr>
        <a:xfrm>
          <a:off x="22110700" y="100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42520</xdr:rowOff>
    </xdr:from>
    <xdr:ext cx="534377" cy="259045"/>
    <xdr:sp macro="" textlink="">
      <xdr:nvSpPr>
        <xdr:cNvPr id="793" name="貸付金該当値テキスト"/>
        <xdr:cNvSpPr txBox="1"/>
      </xdr:nvSpPr>
      <xdr:spPr>
        <a:xfrm>
          <a:off x="22212300" y="981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88168</xdr:rowOff>
    </xdr:from>
    <xdr:to>
      <xdr:col>31</xdr:col>
      <xdr:colOff>85725</xdr:colOff>
      <xdr:row>59</xdr:row>
      <xdr:rowOff>18318</xdr:rowOff>
    </xdr:to>
    <xdr:sp macro="" textlink="">
      <xdr:nvSpPr>
        <xdr:cNvPr id="794" name="円/楕円 793"/>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34845</xdr:rowOff>
    </xdr:from>
    <xdr:ext cx="534377" cy="259045"/>
    <xdr:sp macro="" textlink="">
      <xdr:nvSpPr>
        <xdr:cNvPr id="795" name="テキスト ボックス 794"/>
        <xdr:cNvSpPr txBox="1"/>
      </xdr:nvSpPr>
      <xdr:spPr>
        <a:xfrm>
          <a:off x="21056111" y="98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99199</xdr:rowOff>
    </xdr:from>
    <xdr:to>
      <xdr:col>29</xdr:col>
      <xdr:colOff>568325</xdr:colOff>
      <xdr:row>59</xdr:row>
      <xdr:rowOff>29349</xdr:rowOff>
    </xdr:to>
    <xdr:sp macro="" textlink="">
      <xdr:nvSpPr>
        <xdr:cNvPr id="796" name="円/楕円 795"/>
        <xdr:cNvSpPr/>
      </xdr:nvSpPr>
      <xdr:spPr>
        <a:xfrm>
          <a:off x="20383500" y="100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45876</xdr:rowOff>
    </xdr:from>
    <xdr:ext cx="534377" cy="259045"/>
    <xdr:sp macro="" textlink="">
      <xdr:nvSpPr>
        <xdr:cNvPr id="797" name="テキスト ボックス 796"/>
        <xdr:cNvSpPr txBox="1"/>
      </xdr:nvSpPr>
      <xdr:spPr>
        <a:xfrm>
          <a:off x="20167111" y="98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82914</xdr:rowOff>
    </xdr:from>
    <xdr:to>
      <xdr:col>28</xdr:col>
      <xdr:colOff>365125</xdr:colOff>
      <xdr:row>59</xdr:row>
      <xdr:rowOff>13064</xdr:rowOff>
    </xdr:to>
    <xdr:sp macro="" textlink="">
      <xdr:nvSpPr>
        <xdr:cNvPr id="798" name="円/楕円 797"/>
        <xdr:cNvSpPr/>
      </xdr:nvSpPr>
      <xdr:spPr>
        <a:xfrm>
          <a:off x="19494500" y="10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29591</xdr:rowOff>
    </xdr:from>
    <xdr:ext cx="534377" cy="259045"/>
    <xdr:sp macro="" textlink="">
      <xdr:nvSpPr>
        <xdr:cNvPr id="799" name="テキスト ボックス 798"/>
        <xdr:cNvSpPr txBox="1"/>
      </xdr:nvSpPr>
      <xdr:spPr>
        <a:xfrm>
          <a:off x="19278111" y="98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101767</xdr:rowOff>
    </xdr:from>
    <xdr:to>
      <xdr:col>27</xdr:col>
      <xdr:colOff>161925</xdr:colOff>
      <xdr:row>59</xdr:row>
      <xdr:rowOff>31917</xdr:rowOff>
    </xdr:to>
    <xdr:sp macro="" textlink="">
      <xdr:nvSpPr>
        <xdr:cNvPr id="800" name="円/楕円 799"/>
        <xdr:cNvSpPr/>
      </xdr:nvSpPr>
      <xdr:spPr>
        <a:xfrm>
          <a:off x="18605500" y="10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48444</xdr:rowOff>
    </xdr:from>
    <xdr:ext cx="534377" cy="259045"/>
    <xdr:sp macro="" textlink="">
      <xdr:nvSpPr>
        <xdr:cNvPr id="801" name="テキスト ボックス 800"/>
        <xdr:cNvSpPr txBox="1"/>
      </xdr:nvSpPr>
      <xdr:spPr>
        <a:xfrm>
          <a:off x="18389111" y="98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145328</xdr:rowOff>
    </xdr:from>
    <xdr:to>
      <xdr:col>32</xdr:col>
      <xdr:colOff>187325</xdr:colOff>
      <xdr:row>74</xdr:row>
      <xdr:rowOff>42632</xdr:rowOff>
    </xdr:to>
    <xdr:cxnSp macro="">
      <xdr:nvCxnSpPr>
        <xdr:cNvPr id="833" name="直線コネクタ 832"/>
        <xdr:cNvCxnSpPr/>
      </xdr:nvCxnSpPr>
      <xdr:spPr>
        <a:xfrm flipV="1">
          <a:off x="21323300" y="12661178"/>
          <a:ext cx="8382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42632</xdr:rowOff>
    </xdr:from>
    <xdr:to>
      <xdr:col>31</xdr:col>
      <xdr:colOff>34925</xdr:colOff>
      <xdr:row>74</xdr:row>
      <xdr:rowOff>54683</xdr:rowOff>
    </xdr:to>
    <xdr:cxnSp macro="">
      <xdr:nvCxnSpPr>
        <xdr:cNvPr id="836" name="直線コネクタ 835"/>
        <xdr:cNvCxnSpPr/>
      </xdr:nvCxnSpPr>
      <xdr:spPr>
        <a:xfrm flipV="1">
          <a:off x="20434300" y="12729932"/>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106047</xdr:rowOff>
    </xdr:from>
    <xdr:ext cx="534377" cy="259045"/>
    <xdr:sp macro="" textlink="">
      <xdr:nvSpPr>
        <xdr:cNvPr id="838" name="テキスト ボックス 837"/>
        <xdr:cNvSpPr txBox="1"/>
      </xdr:nvSpPr>
      <xdr:spPr>
        <a:xfrm>
          <a:off x="21056111" y="131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54683</xdr:rowOff>
    </xdr:from>
    <xdr:to>
      <xdr:col>29</xdr:col>
      <xdr:colOff>517525</xdr:colOff>
      <xdr:row>74</xdr:row>
      <xdr:rowOff>117308</xdr:rowOff>
    </xdr:to>
    <xdr:cxnSp macro="">
      <xdr:nvCxnSpPr>
        <xdr:cNvPr id="839" name="直線コネクタ 838"/>
        <xdr:cNvCxnSpPr/>
      </xdr:nvCxnSpPr>
      <xdr:spPr>
        <a:xfrm flipV="1">
          <a:off x="19545300" y="12741983"/>
          <a:ext cx="889000" cy="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101094</xdr:rowOff>
    </xdr:from>
    <xdr:ext cx="534377" cy="259045"/>
    <xdr:sp macro="" textlink="">
      <xdr:nvSpPr>
        <xdr:cNvPr id="841" name="テキスト ボックス 840"/>
        <xdr:cNvSpPr txBox="1"/>
      </xdr:nvSpPr>
      <xdr:spPr>
        <a:xfrm>
          <a:off x="20167111"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117308</xdr:rowOff>
    </xdr:from>
    <xdr:to>
      <xdr:col>28</xdr:col>
      <xdr:colOff>314325</xdr:colOff>
      <xdr:row>74</xdr:row>
      <xdr:rowOff>132135</xdr:rowOff>
    </xdr:to>
    <xdr:cxnSp macro="">
      <xdr:nvCxnSpPr>
        <xdr:cNvPr id="842" name="直線コネクタ 841"/>
        <xdr:cNvCxnSpPr/>
      </xdr:nvCxnSpPr>
      <xdr:spPr>
        <a:xfrm flipV="1">
          <a:off x="18656300" y="12804608"/>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127176</xdr:rowOff>
    </xdr:from>
    <xdr:ext cx="534377" cy="259045"/>
    <xdr:sp macro="" textlink="">
      <xdr:nvSpPr>
        <xdr:cNvPr id="844" name="テキスト ボックス 843"/>
        <xdr:cNvSpPr txBox="1"/>
      </xdr:nvSpPr>
      <xdr:spPr>
        <a:xfrm>
          <a:off x="19278111" y="131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151506</xdr:rowOff>
    </xdr:from>
    <xdr:ext cx="534377" cy="259045"/>
    <xdr:sp macro="" textlink="">
      <xdr:nvSpPr>
        <xdr:cNvPr id="846" name="テキスト ボックス 845"/>
        <xdr:cNvSpPr txBox="1"/>
      </xdr:nvSpPr>
      <xdr:spPr>
        <a:xfrm>
          <a:off x="18389111" y="131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94528</xdr:rowOff>
    </xdr:from>
    <xdr:to>
      <xdr:col>32</xdr:col>
      <xdr:colOff>238125</xdr:colOff>
      <xdr:row>74</xdr:row>
      <xdr:rowOff>24678</xdr:rowOff>
    </xdr:to>
    <xdr:sp macro="" textlink="">
      <xdr:nvSpPr>
        <xdr:cNvPr id="852" name="円/楕円 851"/>
        <xdr:cNvSpPr/>
      </xdr:nvSpPr>
      <xdr:spPr>
        <a:xfrm>
          <a:off x="22110700" y="126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117405</xdr:rowOff>
    </xdr:from>
    <xdr:ext cx="599010" cy="259045"/>
    <xdr:sp macro="" textlink="">
      <xdr:nvSpPr>
        <xdr:cNvPr id="853" name="繰出金該当値テキスト"/>
        <xdr:cNvSpPr txBox="1"/>
      </xdr:nvSpPr>
      <xdr:spPr>
        <a:xfrm>
          <a:off x="22212300" y="1246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120,233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163282</xdr:rowOff>
    </xdr:from>
    <xdr:to>
      <xdr:col>31</xdr:col>
      <xdr:colOff>85725</xdr:colOff>
      <xdr:row>74</xdr:row>
      <xdr:rowOff>93432</xdr:rowOff>
    </xdr:to>
    <xdr:sp macro="" textlink="">
      <xdr:nvSpPr>
        <xdr:cNvPr id="854" name="円/楕円 853"/>
        <xdr:cNvSpPr/>
      </xdr:nvSpPr>
      <xdr:spPr>
        <a:xfrm>
          <a:off x="21272500" y="126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109959</xdr:rowOff>
    </xdr:from>
    <xdr:ext cx="599010" cy="259045"/>
    <xdr:sp macro="" textlink="">
      <xdr:nvSpPr>
        <xdr:cNvPr id="855" name="テキスト ボックス 854"/>
        <xdr:cNvSpPr txBox="1"/>
      </xdr:nvSpPr>
      <xdr:spPr>
        <a:xfrm>
          <a:off x="21023794" y="1245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113,917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3883</xdr:rowOff>
    </xdr:from>
    <xdr:to>
      <xdr:col>29</xdr:col>
      <xdr:colOff>568325</xdr:colOff>
      <xdr:row>74</xdr:row>
      <xdr:rowOff>105483</xdr:rowOff>
    </xdr:to>
    <xdr:sp macro="" textlink="">
      <xdr:nvSpPr>
        <xdr:cNvPr id="856" name="円/楕円 855"/>
        <xdr:cNvSpPr/>
      </xdr:nvSpPr>
      <xdr:spPr>
        <a:xfrm>
          <a:off x="20383500" y="126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122010</xdr:rowOff>
    </xdr:from>
    <xdr:ext cx="599010" cy="259045"/>
    <xdr:sp macro="" textlink="">
      <xdr:nvSpPr>
        <xdr:cNvPr id="857" name="テキスト ボックス 856"/>
        <xdr:cNvSpPr txBox="1"/>
      </xdr:nvSpPr>
      <xdr:spPr>
        <a:xfrm>
          <a:off x="20134794" y="1246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66508</xdr:rowOff>
    </xdr:from>
    <xdr:to>
      <xdr:col>28</xdr:col>
      <xdr:colOff>365125</xdr:colOff>
      <xdr:row>74</xdr:row>
      <xdr:rowOff>168108</xdr:rowOff>
    </xdr:to>
    <xdr:sp macro="" textlink="">
      <xdr:nvSpPr>
        <xdr:cNvPr id="858" name="円/楕円 857"/>
        <xdr:cNvSpPr/>
      </xdr:nvSpPr>
      <xdr:spPr>
        <a:xfrm>
          <a:off x="19494500" y="127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13185</xdr:rowOff>
    </xdr:from>
    <xdr:ext cx="599010" cy="259045"/>
    <xdr:sp macro="" textlink="">
      <xdr:nvSpPr>
        <xdr:cNvPr id="859" name="テキスト ボックス 858"/>
        <xdr:cNvSpPr txBox="1"/>
      </xdr:nvSpPr>
      <xdr:spPr>
        <a:xfrm>
          <a:off x="19245794" y="1252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81335</xdr:rowOff>
    </xdr:from>
    <xdr:to>
      <xdr:col>27</xdr:col>
      <xdr:colOff>161925</xdr:colOff>
      <xdr:row>75</xdr:row>
      <xdr:rowOff>11485</xdr:rowOff>
    </xdr:to>
    <xdr:sp macro="" textlink="">
      <xdr:nvSpPr>
        <xdr:cNvPr id="860" name="円/楕円 859"/>
        <xdr:cNvSpPr/>
      </xdr:nvSpPr>
      <xdr:spPr>
        <a:xfrm>
          <a:off x="18605500" y="127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28012</xdr:rowOff>
    </xdr:from>
    <xdr:ext cx="599010" cy="259045"/>
    <xdr:sp macro="" textlink="">
      <xdr:nvSpPr>
        <xdr:cNvPr id="861" name="テキスト ボックス 860"/>
        <xdr:cNvSpPr txBox="1"/>
      </xdr:nvSpPr>
      <xdr:spPr>
        <a:xfrm>
          <a:off x="18356794" y="1254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歳出決算総額では、住民一人当たり</a:t>
          </a:r>
          <a:r>
            <a:rPr kumimoji="1" lang="en-US" altLang="ja-JP" sz="1300">
              <a:latin typeface="ＭＳ Ｐゴシック"/>
            </a:rPr>
            <a:t>805</a:t>
          </a:r>
          <a:r>
            <a:rPr kumimoji="1" lang="ja-JP" altLang="en-US" sz="1300">
              <a:latin typeface="ＭＳ Ｐゴシック"/>
            </a:rPr>
            <a:t>千円となっている。人件費では、住民一人当たり</a:t>
          </a:r>
          <a:r>
            <a:rPr kumimoji="1" lang="en-US" altLang="ja-JP" sz="1300">
              <a:latin typeface="ＭＳ Ｐゴシック"/>
            </a:rPr>
            <a:t>123,785</a:t>
          </a:r>
          <a:r>
            <a:rPr kumimoji="1" lang="ja-JP" altLang="en-US" sz="1300">
              <a:latin typeface="ＭＳ Ｐゴシック"/>
            </a:rPr>
            <a:t>円となっており、平成</a:t>
          </a:r>
          <a:r>
            <a:rPr kumimoji="1" lang="en-US" altLang="ja-JP" sz="1300">
              <a:latin typeface="ＭＳ Ｐゴシック"/>
            </a:rPr>
            <a:t>29</a:t>
          </a:r>
          <a:r>
            <a:rPr kumimoji="1" lang="ja-JP" altLang="en-US" sz="1300">
              <a:latin typeface="ＭＳ Ｐゴシック"/>
            </a:rPr>
            <a:t>年度に定年退職者のピークを迎えることから、増加が続いている。物件費では、電算業務委託や村上市への事務委託料の増加により、増加傾向が続く見込みである。維持補修費は、類似団体を比べ非常に多くなっているが、除排雪経費が大きな要因である。繰出金については、下水道事業による公債費繰出しが続いている状況であるとともに、特別会計への繰出金が増加傾向にあり、人口の減少もあって、上昇傾向にある。</a:t>
          </a:r>
          <a:endParaRPr kumimoji="1" lang="en-US" altLang="ja-JP" sz="1300">
            <a:latin typeface="ＭＳ Ｐゴシック"/>
          </a:endParaRPr>
        </a:p>
        <a:p>
          <a:r>
            <a:rPr kumimoji="1" lang="ja-JP" altLang="en-US" sz="1300">
              <a:latin typeface="ＭＳ Ｐゴシック"/>
            </a:rPr>
            <a:t>人口減少が続く中で、一人当たりコストの減少を図るため、老朽化施設の廃止、取壊しを含め計画的に整備するとともに、全般的な事業の見直し、改善を行い、歳出の適正を図る必要がある。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新潟県関川村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5,904
5,876
299.61
4,874,399
4,757,675
95,516
3,209,857
5,034,992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121793</xdr:rowOff>
    </xdr:from>
    <xdr:to>
      <xdr:col>6</xdr:col>
      <xdr:colOff>511175</xdr:colOff>
      <xdr:row>34</xdr:row>
      <xdr:rowOff>123952</xdr:rowOff>
    </xdr:to>
    <xdr:cxnSp macro="">
      <xdr:nvCxnSpPr>
        <xdr:cNvPr id="61" name="直線コネクタ 60"/>
        <xdr:cNvCxnSpPr/>
      </xdr:nvCxnSpPr>
      <xdr:spPr>
        <a:xfrm>
          <a:off x="3797300" y="5951093"/>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121793</xdr:rowOff>
    </xdr:from>
    <xdr:to>
      <xdr:col>5</xdr:col>
      <xdr:colOff>358775</xdr:colOff>
      <xdr:row>34</xdr:row>
      <xdr:rowOff>165227</xdr:rowOff>
    </xdr:to>
    <xdr:cxnSp macro="">
      <xdr:nvCxnSpPr>
        <xdr:cNvPr id="64" name="直線コネクタ 63"/>
        <xdr:cNvCxnSpPr/>
      </xdr:nvCxnSpPr>
      <xdr:spPr>
        <a:xfrm flipV="1">
          <a:off x="2908300" y="595109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89916</xdr:rowOff>
    </xdr:from>
    <xdr:to>
      <xdr:col>4</xdr:col>
      <xdr:colOff>155575</xdr:colOff>
      <xdr:row>34</xdr:row>
      <xdr:rowOff>165227</xdr:rowOff>
    </xdr:to>
    <xdr:cxnSp macro="">
      <xdr:nvCxnSpPr>
        <xdr:cNvPr id="67" name="直線コネクタ 66"/>
        <xdr:cNvCxnSpPr/>
      </xdr:nvCxnSpPr>
      <xdr:spPr>
        <a:xfrm>
          <a:off x="2019300" y="5919216"/>
          <a:ext cx="8890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67183</xdr:rowOff>
    </xdr:from>
    <xdr:to>
      <xdr:col>2</xdr:col>
      <xdr:colOff>638175</xdr:colOff>
      <xdr:row>34</xdr:row>
      <xdr:rowOff>89916</xdr:rowOff>
    </xdr:to>
    <xdr:cxnSp macro="">
      <xdr:nvCxnSpPr>
        <xdr:cNvPr id="70" name="直線コネクタ 69"/>
        <xdr:cNvCxnSpPr/>
      </xdr:nvCxnSpPr>
      <xdr:spPr>
        <a:xfrm>
          <a:off x="1130300" y="5896483"/>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73152</xdr:rowOff>
    </xdr:from>
    <xdr:to>
      <xdr:col>6</xdr:col>
      <xdr:colOff>561975</xdr:colOff>
      <xdr:row>35</xdr:row>
      <xdr:rowOff>3302</xdr:rowOff>
    </xdr:to>
    <xdr:sp macro="" textlink="">
      <xdr:nvSpPr>
        <xdr:cNvPr id="80" name="円/楕円 79"/>
        <xdr:cNvSpPr/>
      </xdr:nvSpPr>
      <xdr:spPr>
        <a:xfrm>
          <a:off x="4584700" y="59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51579</xdr:rowOff>
    </xdr:from>
    <xdr:ext cx="469744" cy="259045"/>
    <xdr:sp macro="" textlink="">
      <xdr:nvSpPr>
        <xdr:cNvPr id="81" name="議会費該当値テキスト"/>
        <xdr:cNvSpPr txBox="1"/>
      </xdr:nvSpPr>
      <xdr:spPr>
        <a:xfrm>
          <a:off x="4686300"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70993</xdr:rowOff>
    </xdr:from>
    <xdr:to>
      <xdr:col>5</xdr:col>
      <xdr:colOff>409575</xdr:colOff>
      <xdr:row>35</xdr:row>
      <xdr:rowOff>1143</xdr:rowOff>
    </xdr:to>
    <xdr:sp macro="" textlink="">
      <xdr:nvSpPr>
        <xdr:cNvPr id="82" name="円/楕円 81"/>
        <xdr:cNvSpPr/>
      </xdr:nvSpPr>
      <xdr:spPr>
        <a:xfrm>
          <a:off x="37465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163720</xdr:rowOff>
    </xdr:from>
    <xdr:ext cx="469744" cy="259045"/>
    <xdr:sp macro="" textlink="">
      <xdr:nvSpPr>
        <xdr:cNvPr id="83" name="テキスト ボックス 82"/>
        <xdr:cNvSpPr txBox="1"/>
      </xdr:nvSpPr>
      <xdr:spPr>
        <a:xfrm>
          <a:off x="3562427" y="59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114427</xdr:rowOff>
    </xdr:from>
    <xdr:to>
      <xdr:col>4</xdr:col>
      <xdr:colOff>206375</xdr:colOff>
      <xdr:row>35</xdr:row>
      <xdr:rowOff>44577</xdr:rowOff>
    </xdr:to>
    <xdr:sp macro="" textlink="">
      <xdr:nvSpPr>
        <xdr:cNvPr id="84" name="円/楕円 83"/>
        <xdr:cNvSpPr/>
      </xdr:nvSpPr>
      <xdr:spPr>
        <a:xfrm>
          <a:off x="2857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35704</xdr:rowOff>
    </xdr:from>
    <xdr:ext cx="469744" cy="259045"/>
    <xdr:sp macro="" textlink="">
      <xdr:nvSpPr>
        <xdr:cNvPr id="85" name="テキスト ボックス 84"/>
        <xdr:cNvSpPr txBox="1"/>
      </xdr:nvSpPr>
      <xdr:spPr>
        <a:xfrm>
          <a:off x="2673427"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39116</xdr:rowOff>
    </xdr:from>
    <xdr:to>
      <xdr:col>3</xdr:col>
      <xdr:colOff>3175</xdr:colOff>
      <xdr:row>34</xdr:row>
      <xdr:rowOff>140716</xdr:rowOff>
    </xdr:to>
    <xdr:sp macro="" textlink="">
      <xdr:nvSpPr>
        <xdr:cNvPr id="86" name="円/楕円 85"/>
        <xdr:cNvSpPr/>
      </xdr:nvSpPr>
      <xdr:spPr>
        <a:xfrm>
          <a:off x="1968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131843</xdr:rowOff>
    </xdr:from>
    <xdr:ext cx="469744" cy="259045"/>
    <xdr:sp macro="" textlink="">
      <xdr:nvSpPr>
        <xdr:cNvPr id="87" name="テキスト ボックス 86"/>
        <xdr:cNvSpPr txBox="1"/>
      </xdr:nvSpPr>
      <xdr:spPr>
        <a:xfrm>
          <a:off x="1784427" y="596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16383</xdr:rowOff>
    </xdr:from>
    <xdr:to>
      <xdr:col>1</xdr:col>
      <xdr:colOff>485775</xdr:colOff>
      <xdr:row>34</xdr:row>
      <xdr:rowOff>117983</xdr:rowOff>
    </xdr:to>
    <xdr:sp macro="" textlink="">
      <xdr:nvSpPr>
        <xdr:cNvPr id="88" name="円/楕円 87"/>
        <xdr:cNvSpPr/>
      </xdr:nvSpPr>
      <xdr:spPr>
        <a:xfrm>
          <a:off x="1079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109110</xdr:rowOff>
    </xdr:from>
    <xdr:ext cx="469744" cy="259045"/>
    <xdr:sp macro="" textlink="">
      <xdr:nvSpPr>
        <xdr:cNvPr id="89" name="テキスト ボックス 88"/>
        <xdr:cNvSpPr txBox="1"/>
      </xdr:nvSpPr>
      <xdr:spPr>
        <a:xfrm>
          <a:off x="895427" y="593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90562</xdr:rowOff>
    </xdr:from>
    <xdr:to>
      <xdr:col>6</xdr:col>
      <xdr:colOff>511175</xdr:colOff>
      <xdr:row>58</xdr:row>
      <xdr:rowOff>97042</xdr:rowOff>
    </xdr:to>
    <xdr:cxnSp macro="">
      <xdr:nvCxnSpPr>
        <xdr:cNvPr id="116" name="直線コネクタ 115"/>
        <xdr:cNvCxnSpPr/>
      </xdr:nvCxnSpPr>
      <xdr:spPr>
        <a:xfrm>
          <a:off x="3797300" y="10034662"/>
          <a:ext cx="8382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90562</xdr:rowOff>
    </xdr:from>
    <xdr:to>
      <xdr:col>5</xdr:col>
      <xdr:colOff>358775</xdr:colOff>
      <xdr:row>58</xdr:row>
      <xdr:rowOff>95493</xdr:rowOff>
    </xdr:to>
    <xdr:cxnSp macro="">
      <xdr:nvCxnSpPr>
        <xdr:cNvPr id="119" name="直線コネクタ 118"/>
        <xdr:cNvCxnSpPr/>
      </xdr:nvCxnSpPr>
      <xdr:spPr>
        <a:xfrm flipV="1">
          <a:off x="2908300" y="10034662"/>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87622</xdr:rowOff>
    </xdr:from>
    <xdr:to>
      <xdr:col>4</xdr:col>
      <xdr:colOff>155575</xdr:colOff>
      <xdr:row>58</xdr:row>
      <xdr:rowOff>95493</xdr:rowOff>
    </xdr:to>
    <xdr:cxnSp macro="">
      <xdr:nvCxnSpPr>
        <xdr:cNvPr id="122" name="直線コネクタ 121"/>
        <xdr:cNvCxnSpPr/>
      </xdr:nvCxnSpPr>
      <xdr:spPr>
        <a:xfrm>
          <a:off x="2019300" y="10031722"/>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87622</xdr:rowOff>
    </xdr:from>
    <xdr:to>
      <xdr:col>2</xdr:col>
      <xdr:colOff>638175</xdr:colOff>
      <xdr:row>58</xdr:row>
      <xdr:rowOff>97159</xdr:rowOff>
    </xdr:to>
    <xdr:cxnSp macro="">
      <xdr:nvCxnSpPr>
        <xdr:cNvPr id="125" name="直線コネクタ 124"/>
        <xdr:cNvCxnSpPr/>
      </xdr:nvCxnSpPr>
      <xdr:spPr>
        <a:xfrm flipV="1">
          <a:off x="1130300" y="10031722"/>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46242</xdr:rowOff>
    </xdr:from>
    <xdr:to>
      <xdr:col>6</xdr:col>
      <xdr:colOff>561975</xdr:colOff>
      <xdr:row>58</xdr:row>
      <xdr:rowOff>147842</xdr:rowOff>
    </xdr:to>
    <xdr:sp macro="" textlink="">
      <xdr:nvSpPr>
        <xdr:cNvPr id="135" name="円/楕円 134"/>
        <xdr:cNvSpPr/>
      </xdr:nvSpPr>
      <xdr:spPr>
        <a:xfrm>
          <a:off x="4584700" y="99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39762</xdr:rowOff>
    </xdr:from>
    <xdr:to>
      <xdr:col>5</xdr:col>
      <xdr:colOff>409575</xdr:colOff>
      <xdr:row>58</xdr:row>
      <xdr:rowOff>141362</xdr:rowOff>
    </xdr:to>
    <xdr:sp macro="" textlink="">
      <xdr:nvSpPr>
        <xdr:cNvPr id="137" name="円/楕円 136"/>
        <xdr:cNvSpPr/>
      </xdr:nvSpPr>
      <xdr:spPr>
        <a:xfrm>
          <a:off x="3746500" y="99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132489</xdr:rowOff>
    </xdr:from>
    <xdr:ext cx="599010" cy="259045"/>
    <xdr:sp macro="" textlink="">
      <xdr:nvSpPr>
        <xdr:cNvPr id="138" name="テキスト ボックス 137"/>
        <xdr:cNvSpPr txBox="1"/>
      </xdr:nvSpPr>
      <xdr:spPr>
        <a:xfrm>
          <a:off x="3497794" y="1007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44693</xdr:rowOff>
    </xdr:from>
    <xdr:to>
      <xdr:col>4</xdr:col>
      <xdr:colOff>206375</xdr:colOff>
      <xdr:row>58</xdr:row>
      <xdr:rowOff>146293</xdr:rowOff>
    </xdr:to>
    <xdr:sp macro="" textlink="">
      <xdr:nvSpPr>
        <xdr:cNvPr id="139" name="円/楕円 138"/>
        <xdr:cNvSpPr/>
      </xdr:nvSpPr>
      <xdr:spPr>
        <a:xfrm>
          <a:off x="2857500" y="99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137420</xdr:rowOff>
    </xdr:from>
    <xdr:ext cx="534377" cy="259045"/>
    <xdr:sp macro="" textlink="">
      <xdr:nvSpPr>
        <xdr:cNvPr id="140" name="テキスト ボックス 139"/>
        <xdr:cNvSpPr txBox="1"/>
      </xdr:nvSpPr>
      <xdr:spPr>
        <a:xfrm>
          <a:off x="2641111" y="100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36822</xdr:rowOff>
    </xdr:from>
    <xdr:to>
      <xdr:col>3</xdr:col>
      <xdr:colOff>3175</xdr:colOff>
      <xdr:row>58</xdr:row>
      <xdr:rowOff>138422</xdr:rowOff>
    </xdr:to>
    <xdr:sp macro="" textlink="">
      <xdr:nvSpPr>
        <xdr:cNvPr id="141" name="円/楕円 140"/>
        <xdr:cNvSpPr/>
      </xdr:nvSpPr>
      <xdr:spPr>
        <a:xfrm>
          <a:off x="1968500" y="99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129549</xdr:rowOff>
    </xdr:from>
    <xdr:ext cx="599010" cy="259045"/>
    <xdr:sp macro="" textlink="">
      <xdr:nvSpPr>
        <xdr:cNvPr id="142" name="テキスト ボックス 141"/>
        <xdr:cNvSpPr txBox="1"/>
      </xdr:nvSpPr>
      <xdr:spPr>
        <a:xfrm>
          <a:off x="1719794" y="1007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46359</xdr:rowOff>
    </xdr:from>
    <xdr:to>
      <xdr:col>1</xdr:col>
      <xdr:colOff>485775</xdr:colOff>
      <xdr:row>58</xdr:row>
      <xdr:rowOff>147959</xdr:rowOff>
    </xdr:to>
    <xdr:sp macro="" textlink="">
      <xdr:nvSpPr>
        <xdr:cNvPr id="143" name="円/楕円 142"/>
        <xdr:cNvSpPr/>
      </xdr:nvSpPr>
      <xdr:spPr>
        <a:xfrm>
          <a:off x="1079500" y="99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139086</xdr:rowOff>
    </xdr:from>
    <xdr:ext cx="534377" cy="259045"/>
    <xdr:sp macro="" textlink="">
      <xdr:nvSpPr>
        <xdr:cNvPr id="144" name="テキスト ボックス 143"/>
        <xdr:cNvSpPr txBox="1"/>
      </xdr:nvSpPr>
      <xdr:spPr>
        <a:xfrm>
          <a:off x="863111" y="100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36181</xdr:rowOff>
    </xdr:from>
    <xdr:to>
      <xdr:col>6</xdr:col>
      <xdr:colOff>511175</xdr:colOff>
      <xdr:row>77</xdr:row>
      <xdr:rowOff>67233</xdr:rowOff>
    </xdr:to>
    <xdr:cxnSp macro="">
      <xdr:nvCxnSpPr>
        <xdr:cNvPr id="172" name="直線コネクタ 171"/>
        <xdr:cNvCxnSpPr/>
      </xdr:nvCxnSpPr>
      <xdr:spPr>
        <a:xfrm flipV="1">
          <a:off x="3797300" y="13237831"/>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67233</xdr:rowOff>
    </xdr:from>
    <xdr:to>
      <xdr:col>5</xdr:col>
      <xdr:colOff>358775</xdr:colOff>
      <xdr:row>77</xdr:row>
      <xdr:rowOff>84741</xdr:rowOff>
    </xdr:to>
    <xdr:cxnSp macro="">
      <xdr:nvCxnSpPr>
        <xdr:cNvPr id="175" name="直線コネクタ 174"/>
        <xdr:cNvCxnSpPr/>
      </xdr:nvCxnSpPr>
      <xdr:spPr>
        <a:xfrm flipV="1">
          <a:off x="2908300" y="13268883"/>
          <a:ext cx="8890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84741</xdr:rowOff>
    </xdr:from>
    <xdr:to>
      <xdr:col>4</xdr:col>
      <xdr:colOff>155575</xdr:colOff>
      <xdr:row>77</xdr:row>
      <xdr:rowOff>126761</xdr:rowOff>
    </xdr:to>
    <xdr:cxnSp macro="">
      <xdr:nvCxnSpPr>
        <xdr:cNvPr id="178" name="直線コネクタ 177"/>
        <xdr:cNvCxnSpPr/>
      </xdr:nvCxnSpPr>
      <xdr:spPr>
        <a:xfrm flipV="1">
          <a:off x="2019300" y="13286391"/>
          <a:ext cx="889000" cy="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126761</xdr:rowOff>
    </xdr:from>
    <xdr:to>
      <xdr:col>2</xdr:col>
      <xdr:colOff>638175</xdr:colOff>
      <xdr:row>77</xdr:row>
      <xdr:rowOff>165911</xdr:rowOff>
    </xdr:to>
    <xdr:cxnSp macro="">
      <xdr:nvCxnSpPr>
        <xdr:cNvPr id="181" name="直線コネクタ 180"/>
        <xdr:cNvCxnSpPr/>
      </xdr:nvCxnSpPr>
      <xdr:spPr>
        <a:xfrm flipV="1">
          <a:off x="1130300" y="13328411"/>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156831</xdr:rowOff>
    </xdr:from>
    <xdr:to>
      <xdr:col>6</xdr:col>
      <xdr:colOff>561975</xdr:colOff>
      <xdr:row>77</xdr:row>
      <xdr:rowOff>86981</xdr:rowOff>
    </xdr:to>
    <xdr:sp macro="" textlink="">
      <xdr:nvSpPr>
        <xdr:cNvPr id="191" name="円/楕円 190"/>
        <xdr:cNvSpPr/>
      </xdr:nvSpPr>
      <xdr:spPr>
        <a:xfrm>
          <a:off x="4584700" y="131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8258</xdr:rowOff>
    </xdr:from>
    <xdr:ext cx="599010" cy="259045"/>
    <xdr:sp macro="" textlink="">
      <xdr:nvSpPr>
        <xdr:cNvPr id="192" name="民生費該当値テキスト"/>
        <xdr:cNvSpPr txBox="1"/>
      </xdr:nvSpPr>
      <xdr:spPr>
        <a:xfrm>
          <a:off x="4686300" y="130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16433</xdr:rowOff>
    </xdr:from>
    <xdr:to>
      <xdr:col>5</xdr:col>
      <xdr:colOff>409575</xdr:colOff>
      <xdr:row>77</xdr:row>
      <xdr:rowOff>118033</xdr:rowOff>
    </xdr:to>
    <xdr:sp macro="" textlink="">
      <xdr:nvSpPr>
        <xdr:cNvPr id="193" name="円/楕円 192"/>
        <xdr:cNvSpPr/>
      </xdr:nvSpPr>
      <xdr:spPr>
        <a:xfrm>
          <a:off x="3746500" y="132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109160</xdr:rowOff>
    </xdr:from>
    <xdr:ext cx="599010" cy="259045"/>
    <xdr:sp macro="" textlink="">
      <xdr:nvSpPr>
        <xdr:cNvPr id="194" name="テキスト ボックス 193"/>
        <xdr:cNvSpPr txBox="1"/>
      </xdr:nvSpPr>
      <xdr:spPr>
        <a:xfrm>
          <a:off x="3497794" y="133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33941</xdr:rowOff>
    </xdr:from>
    <xdr:to>
      <xdr:col>4</xdr:col>
      <xdr:colOff>206375</xdr:colOff>
      <xdr:row>77</xdr:row>
      <xdr:rowOff>135541</xdr:rowOff>
    </xdr:to>
    <xdr:sp macro="" textlink="">
      <xdr:nvSpPr>
        <xdr:cNvPr id="195" name="円/楕円 194"/>
        <xdr:cNvSpPr/>
      </xdr:nvSpPr>
      <xdr:spPr>
        <a:xfrm>
          <a:off x="2857500" y="132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126668</xdr:rowOff>
    </xdr:from>
    <xdr:ext cx="599010" cy="259045"/>
    <xdr:sp macro="" textlink="">
      <xdr:nvSpPr>
        <xdr:cNvPr id="196" name="テキスト ボックス 195"/>
        <xdr:cNvSpPr txBox="1"/>
      </xdr:nvSpPr>
      <xdr:spPr>
        <a:xfrm>
          <a:off x="2608794" y="1332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75961</xdr:rowOff>
    </xdr:from>
    <xdr:to>
      <xdr:col>3</xdr:col>
      <xdr:colOff>3175</xdr:colOff>
      <xdr:row>78</xdr:row>
      <xdr:rowOff>6111</xdr:rowOff>
    </xdr:to>
    <xdr:sp macro="" textlink="">
      <xdr:nvSpPr>
        <xdr:cNvPr id="197" name="円/楕円 196"/>
        <xdr:cNvSpPr/>
      </xdr:nvSpPr>
      <xdr:spPr>
        <a:xfrm>
          <a:off x="1968500" y="132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168688</xdr:rowOff>
    </xdr:from>
    <xdr:ext cx="599010" cy="259045"/>
    <xdr:sp macro="" textlink="">
      <xdr:nvSpPr>
        <xdr:cNvPr id="198" name="テキスト ボックス 197"/>
        <xdr:cNvSpPr txBox="1"/>
      </xdr:nvSpPr>
      <xdr:spPr>
        <a:xfrm>
          <a:off x="1719794" y="1337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115111</xdr:rowOff>
    </xdr:from>
    <xdr:to>
      <xdr:col>1</xdr:col>
      <xdr:colOff>485775</xdr:colOff>
      <xdr:row>78</xdr:row>
      <xdr:rowOff>45261</xdr:rowOff>
    </xdr:to>
    <xdr:sp macro="" textlink="">
      <xdr:nvSpPr>
        <xdr:cNvPr id="199" name="円/楕円 198"/>
        <xdr:cNvSpPr/>
      </xdr:nvSpPr>
      <xdr:spPr>
        <a:xfrm>
          <a:off x="1079500" y="133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36388</xdr:rowOff>
    </xdr:from>
    <xdr:ext cx="599010" cy="259045"/>
    <xdr:sp macro="" textlink="">
      <xdr:nvSpPr>
        <xdr:cNvPr id="200" name="テキスト ボックス 199"/>
        <xdr:cNvSpPr txBox="1"/>
      </xdr:nvSpPr>
      <xdr:spPr>
        <a:xfrm>
          <a:off x="830794" y="1340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37914</xdr:rowOff>
    </xdr:from>
    <xdr:to>
      <xdr:col>6</xdr:col>
      <xdr:colOff>511175</xdr:colOff>
      <xdr:row>98</xdr:row>
      <xdr:rowOff>62024</xdr:rowOff>
    </xdr:to>
    <xdr:cxnSp macro="">
      <xdr:nvCxnSpPr>
        <xdr:cNvPr id="227" name="直線コネクタ 226"/>
        <xdr:cNvCxnSpPr/>
      </xdr:nvCxnSpPr>
      <xdr:spPr>
        <a:xfrm flipV="1">
          <a:off x="3797300" y="16840014"/>
          <a:ext cx="8382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38753</xdr:rowOff>
    </xdr:from>
    <xdr:to>
      <xdr:col>5</xdr:col>
      <xdr:colOff>358775</xdr:colOff>
      <xdr:row>98</xdr:row>
      <xdr:rowOff>62024</xdr:rowOff>
    </xdr:to>
    <xdr:cxnSp macro="">
      <xdr:nvCxnSpPr>
        <xdr:cNvPr id="230" name="直線コネクタ 229"/>
        <xdr:cNvCxnSpPr/>
      </xdr:nvCxnSpPr>
      <xdr:spPr>
        <a:xfrm>
          <a:off x="2908300" y="16840853"/>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38753</xdr:rowOff>
    </xdr:from>
    <xdr:to>
      <xdr:col>4</xdr:col>
      <xdr:colOff>155575</xdr:colOff>
      <xdr:row>98</xdr:row>
      <xdr:rowOff>39529</xdr:rowOff>
    </xdr:to>
    <xdr:cxnSp macro="">
      <xdr:nvCxnSpPr>
        <xdr:cNvPr id="233" name="直線コネクタ 232"/>
        <xdr:cNvCxnSpPr/>
      </xdr:nvCxnSpPr>
      <xdr:spPr>
        <a:xfrm flipV="1">
          <a:off x="2019300" y="16840853"/>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39529</xdr:rowOff>
    </xdr:from>
    <xdr:to>
      <xdr:col>2</xdr:col>
      <xdr:colOff>638175</xdr:colOff>
      <xdr:row>98</xdr:row>
      <xdr:rowOff>52319</xdr:rowOff>
    </xdr:to>
    <xdr:cxnSp macro="">
      <xdr:nvCxnSpPr>
        <xdr:cNvPr id="236" name="直線コネクタ 235"/>
        <xdr:cNvCxnSpPr/>
      </xdr:nvCxnSpPr>
      <xdr:spPr>
        <a:xfrm flipV="1">
          <a:off x="1130300" y="16841629"/>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158564</xdr:rowOff>
    </xdr:from>
    <xdr:to>
      <xdr:col>6</xdr:col>
      <xdr:colOff>561975</xdr:colOff>
      <xdr:row>98</xdr:row>
      <xdr:rowOff>88714</xdr:rowOff>
    </xdr:to>
    <xdr:sp macro="" textlink="">
      <xdr:nvSpPr>
        <xdr:cNvPr id="246" name="円/楕円 245"/>
        <xdr:cNvSpPr/>
      </xdr:nvSpPr>
      <xdr:spPr>
        <a:xfrm>
          <a:off x="4584700" y="167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11224</xdr:rowOff>
    </xdr:from>
    <xdr:to>
      <xdr:col>5</xdr:col>
      <xdr:colOff>409575</xdr:colOff>
      <xdr:row>98</xdr:row>
      <xdr:rowOff>112824</xdr:rowOff>
    </xdr:to>
    <xdr:sp macro="" textlink="">
      <xdr:nvSpPr>
        <xdr:cNvPr id="248" name="円/楕円 247"/>
        <xdr:cNvSpPr/>
      </xdr:nvSpPr>
      <xdr:spPr>
        <a:xfrm>
          <a:off x="3746500" y="168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103951</xdr:rowOff>
    </xdr:from>
    <xdr:ext cx="534377" cy="259045"/>
    <xdr:sp macro="" textlink="">
      <xdr:nvSpPr>
        <xdr:cNvPr id="249" name="テキスト ボックス 248"/>
        <xdr:cNvSpPr txBox="1"/>
      </xdr:nvSpPr>
      <xdr:spPr>
        <a:xfrm>
          <a:off x="3530111" y="169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159403</xdr:rowOff>
    </xdr:from>
    <xdr:to>
      <xdr:col>4</xdr:col>
      <xdr:colOff>206375</xdr:colOff>
      <xdr:row>98</xdr:row>
      <xdr:rowOff>89553</xdr:rowOff>
    </xdr:to>
    <xdr:sp macro="" textlink="">
      <xdr:nvSpPr>
        <xdr:cNvPr id="250" name="円/楕円 249"/>
        <xdr:cNvSpPr/>
      </xdr:nvSpPr>
      <xdr:spPr>
        <a:xfrm>
          <a:off x="2857500" y="167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80680</xdr:rowOff>
    </xdr:from>
    <xdr:ext cx="534377" cy="259045"/>
    <xdr:sp macro="" textlink="">
      <xdr:nvSpPr>
        <xdr:cNvPr id="251" name="テキスト ボックス 250"/>
        <xdr:cNvSpPr txBox="1"/>
      </xdr:nvSpPr>
      <xdr:spPr>
        <a:xfrm>
          <a:off x="2641111" y="168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160179</xdr:rowOff>
    </xdr:from>
    <xdr:to>
      <xdr:col>3</xdr:col>
      <xdr:colOff>3175</xdr:colOff>
      <xdr:row>98</xdr:row>
      <xdr:rowOff>90329</xdr:rowOff>
    </xdr:to>
    <xdr:sp macro="" textlink="">
      <xdr:nvSpPr>
        <xdr:cNvPr id="252" name="円/楕円 251"/>
        <xdr:cNvSpPr/>
      </xdr:nvSpPr>
      <xdr:spPr>
        <a:xfrm>
          <a:off x="1968500" y="167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81456</xdr:rowOff>
    </xdr:from>
    <xdr:ext cx="534377" cy="259045"/>
    <xdr:sp macro="" textlink="">
      <xdr:nvSpPr>
        <xdr:cNvPr id="253" name="テキスト ボックス 252"/>
        <xdr:cNvSpPr txBox="1"/>
      </xdr:nvSpPr>
      <xdr:spPr>
        <a:xfrm>
          <a:off x="1752111" y="168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1519</xdr:rowOff>
    </xdr:from>
    <xdr:to>
      <xdr:col>1</xdr:col>
      <xdr:colOff>485775</xdr:colOff>
      <xdr:row>98</xdr:row>
      <xdr:rowOff>103119</xdr:rowOff>
    </xdr:to>
    <xdr:sp macro="" textlink="">
      <xdr:nvSpPr>
        <xdr:cNvPr id="254" name="円/楕円 253"/>
        <xdr:cNvSpPr/>
      </xdr:nvSpPr>
      <xdr:spPr>
        <a:xfrm>
          <a:off x="1079500" y="168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94246</xdr:rowOff>
    </xdr:from>
    <xdr:ext cx="534377" cy="259045"/>
    <xdr:sp macro="" textlink="">
      <xdr:nvSpPr>
        <xdr:cNvPr id="255" name="テキスト ボックス 254"/>
        <xdr:cNvSpPr txBox="1"/>
      </xdr:nvSpPr>
      <xdr:spPr>
        <a:xfrm>
          <a:off x="863111" y="168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125070</xdr:rowOff>
    </xdr:from>
    <xdr:to>
      <xdr:col>15</xdr:col>
      <xdr:colOff>180975</xdr:colOff>
      <xdr:row>38</xdr:row>
      <xdr:rowOff>126479</xdr:rowOff>
    </xdr:to>
    <xdr:cxnSp macro="">
      <xdr:nvCxnSpPr>
        <xdr:cNvPr id="284" name="直線コネクタ 283"/>
        <xdr:cNvCxnSpPr/>
      </xdr:nvCxnSpPr>
      <xdr:spPr>
        <a:xfrm flipV="1">
          <a:off x="9639300" y="6640170"/>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126479</xdr:rowOff>
    </xdr:from>
    <xdr:to>
      <xdr:col>14</xdr:col>
      <xdr:colOff>28575</xdr:colOff>
      <xdr:row>38</xdr:row>
      <xdr:rowOff>130632</xdr:rowOff>
    </xdr:to>
    <xdr:cxnSp macro="">
      <xdr:nvCxnSpPr>
        <xdr:cNvPr id="287" name="直線コネクタ 286"/>
        <xdr:cNvCxnSpPr/>
      </xdr:nvCxnSpPr>
      <xdr:spPr>
        <a:xfrm flipV="1">
          <a:off x="8750300" y="6641579"/>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41762</xdr:rowOff>
    </xdr:from>
    <xdr:ext cx="469744" cy="259045"/>
    <xdr:sp macro="" textlink="">
      <xdr:nvSpPr>
        <xdr:cNvPr id="289" name="テキスト ボックス 288"/>
        <xdr:cNvSpPr txBox="1"/>
      </xdr:nvSpPr>
      <xdr:spPr>
        <a:xfrm>
          <a:off x="9404427" y="67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130632</xdr:rowOff>
    </xdr:from>
    <xdr:to>
      <xdr:col>12</xdr:col>
      <xdr:colOff>511175</xdr:colOff>
      <xdr:row>38</xdr:row>
      <xdr:rowOff>133223</xdr:rowOff>
    </xdr:to>
    <xdr:cxnSp macro="">
      <xdr:nvCxnSpPr>
        <xdr:cNvPr id="290" name="直線コネクタ 289"/>
        <xdr:cNvCxnSpPr/>
      </xdr:nvCxnSpPr>
      <xdr:spPr>
        <a:xfrm flipV="1">
          <a:off x="7861300" y="664573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44314</xdr:rowOff>
    </xdr:from>
    <xdr:ext cx="469744" cy="259045"/>
    <xdr:sp macro="" textlink="">
      <xdr:nvSpPr>
        <xdr:cNvPr id="292" name="テキスト ボックス 291"/>
        <xdr:cNvSpPr txBox="1"/>
      </xdr:nvSpPr>
      <xdr:spPr>
        <a:xfrm>
          <a:off x="8515427"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133223</xdr:rowOff>
    </xdr:from>
    <xdr:to>
      <xdr:col>11</xdr:col>
      <xdr:colOff>307975</xdr:colOff>
      <xdr:row>38</xdr:row>
      <xdr:rowOff>134023</xdr:rowOff>
    </xdr:to>
    <xdr:cxnSp macro="">
      <xdr:nvCxnSpPr>
        <xdr:cNvPr id="293" name="直線コネクタ 292"/>
        <xdr:cNvCxnSpPr/>
      </xdr:nvCxnSpPr>
      <xdr:spPr>
        <a:xfrm flipV="1">
          <a:off x="6972300" y="664832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74270</xdr:rowOff>
    </xdr:from>
    <xdr:to>
      <xdr:col>15</xdr:col>
      <xdr:colOff>231775</xdr:colOff>
      <xdr:row>39</xdr:row>
      <xdr:rowOff>4420</xdr:rowOff>
    </xdr:to>
    <xdr:sp macro="" textlink="">
      <xdr:nvSpPr>
        <xdr:cNvPr id="303" name="円/楕円 302"/>
        <xdr:cNvSpPr/>
      </xdr:nvSpPr>
      <xdr:spPr>
        <a:xfrm>
          <a:off x="104267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33646</xdr:rowOff>
    </xdr:from>
    <xdr:ext cx="469744" cy="259045"/>
    <xdr:sp macro="" textlink="">
      <xdr:nvSpPr>
        <xdr:cNvPr id="304" name="労働費該当値テキスト"/>
        <xdr:cNvSpPr txBox="1"/>
      </xdr:nvSpPr>
      <xdr:spPr>
        <a:xfrm>
          <a:off x="10528300" y="63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75679</xdr:rowOff>
    </xdr:from>
    <xdr:to>
      <xdr:col>14</xdr:col>
      <xdr:colOff>79375</xdr:colOff>
      <xdr:row>39</xdr:row>
      <xdr:rowOff>5829</xdr:rowOff>
    </xdr:to>
    <xdr:sp macro="" textlink="">
      <xdr:nvSpPr>
        <xdr:cNvPr id="305" name="円/楕円 304"/>
        <xdr:cNvSpPr/>
      </xdr:nvSpPr>
      <xdr:spPr>
        <a:xfrm>
          <a:off x="9588500" y="65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22356</xdr:rowOff>
    </xdr:from>
    <xdr:ext cx="469744" cy="259045"/>
    <xdr:sp macro="" textlink="">
      <xdr:nvSpPr>
        <xdr:cNvPr id="306" name="テキスト ボックス 305"/>
        <xdr:cNvSpPr txBox="1"/>
      </xdr:nvSpPr>
      <xdr:spPr>
        <a:xfrm>
          <a:off x="9404427" y="63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79832</xdr:rowOff>
    </xdr:from>
    <xdr:to>
      <xdr:col>12</xdr:col>
      <xdr:colOff>561975</xdr:colOff>
      <xdr:row>39</xdr:row>
      <xdr:rowOff>9982</xdr:rowOff>
    </xdr:to>
    <xdr:sp macro="" textlink="">
      <xdr:nvSpPr>
        <xdr:cNvPr id="307" name="円/楕円 306"/>
        <xdr:cNvSpPr/>
      </xdr:nvSpPr>
      <xdr:spPr>
        <a:xfrm>
          <a:off x="8699500" y="65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26509</xdr:rowOff>
    </xdr:from>
    <xdr:ext cx="469744" cy="259045"/>
    <xdr:sp macro="" textlink="">
      <xdr:nvSpPr>
        <xdr:cNvPr id="308" name="テキスト ボックス 307"/>
        <xdr:cNvSpPr txBox="1"/>
      </xdr:nvSpPr>
      <xdr:spPr>
        <a:xfrm>
          <a:off x="8515427" y="63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82423</xdr:rowOff>
    </xdr:from>
    <xdr:to>
      <xdr:col>11</xdr:col>
      <xdr:colOff>358775</xdr:colOff>
      <xdr:row>39</xdr:row>
      <xdr:rowOff>12573</xdr:rowOff>
    </xdr:to>
    <xdr:sp macro="" textlink="">
      <xdr:nvSpPr>
        <xdr:cNvPr id="309" name="円/楕円 308"/>
        <xdr:cNvSpPr/>
      </xdr:nvSpPr>
      <xdr:spPr>
        <a:xfrm>
          <a:off x="7810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3700</xdr:rowOff>
    </xdr:from>
    <xdr:ext cx="469744" cy="259045"/>
    <xdr:sp macro="" textlink="">
      <xdr:nvSpPr>
        <xdr:cNvPr id="310" name="テキスト ボックス 309"/>
        <xdr:cNvSpPr txBox="1"/>
      </xdr:nvSpPr>
      <xdr:spPr>
        <a:xfrm>
          <a:off x="7626427" y="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83223</xdr:rowOff>
    </xdr:from>
    <xdr:to>
      <xdr:col>10</xdr:col>
      <xdr:colOff>155575</xdr:colOff>
      <xdr:row>39</xdr:row>
      <xdr:rowOff>13373</xdr:rowOff>
    </xdr:to>
    <xdr:sp macro="" textlink="">
      <xdr:nvSpPr>
        <xdr:cNvPr id="311" name="円/楕円 310"/>
        <xdr:cNvSpPr/>
      </xdr:nvSpPr>
      <xdr:spPr>
        <a:xfrm>
          <a:off x="6921500" y="6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4500</xdr:rowOff>
    </xdr:from>
    <xdr:ext cx="469744" cy="259045"/>
    <xdr:sp macro="" textlink="">
      <xdr:nvSpPr>
        <xdr:cNvPr id="312" name="テキスト ボックス 311"/>
        <xdr:cNvSpPr txBox="1"/>
      </xdr:nvSpPr>
      <xdr:spPr>
        <a:xfrm>
          <a:off x="6737427" y="66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133299</xdr:rowOff>
    </xdr:from>
    <xdr:to>
      <xdr:col>15</xdr:col>
      <xdr:colOff>180975</xdr:colOff>
      <xdr:row>57</xdr:row>
      <xdr:rowOff>150309</xdr:rowOff>
    </xdr:to>
    <xdr:cxnSp macro="">
      <xdr:nvCxnSpPr>
        <xdr:cNvPr id="339" name="直線コネクタ 338"/>
        <xdr:cNvCxnSpPr/>
      </xdr:nvCxnSpPr>
      <xdr:spPr>
        <a:xfrm flipV="1">
          <a:off x="9639300" y="9905949"/>
          <a:ext cx="838200" cy="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150309</xdr:rowOff>
    </xdr:from>
    <xdr:to>
      <xdr:col>14</xdr:col>
      <xdr:colOff>28575</xdr:colOff>
      <xdr:row>58</xdr:row>
      <xdr:rowOff>15623</xdr:rowOff>
    </xdr:to>
    <xdr:cxnSp macro="">
      <xdr:nvCxnSpPr>
        <xdr:cNvPr id="342" name="直線コネクタ 341"/>
        <xdr:cNvCxnSpPr/>
      </xdr:nvCxnSpPr>
      <xdr:spPr>
        <a:xfrm flipV="1">
          <a:off x="8750300" y="9922959"/>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15623</xdr:rowOff>
    </xdr:from>
    <xdr:to>
      <xdr:col>12</xdr:col>
      <xdr:colOff>511175</xdr:colOff>
      <xdr:row>58</xdr:row>
      <xdr:rowOff>27663</xdr:rowOff>
    </xdr:to>
    <xdr:cxnSp macro="">
      <xdr:nvCxnSpPr>
        <xdr:cNvPr id="345" name="直線コネクタ 344"/>
        <xdr:cNvCxnSpPr/>
      </xdr:nvCxnSpPr>
      <xdr:spPr>
        <a:xfrm flipV="1">
          <a:off x="7861300" y="9959723"/>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27663</xdr:rowOff>
    </xdr:from>
    <xdr:to>
      <xdr:col>11</xdr:col>
      <xdr:colOff>307975</xdr:colOff>
      <xdr:row>58</xdr:row>
      <xdr:rowOff>39815</xdr:rowOff>
    </xdr:to>
    <xdr:cxnSp macro="">
      <xdr:nvCxnSpPr>
        <xdr:cNvPr id="348" name="直線コネクタ 347"/>
        <xdr:cNvCxnSpPr/>
      </xdr:nvCxnSpPr>
      <xdr:spPr>
        <a:xfrm flipV="1">
          <a:off x="6972300" y="9971763"/>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82499</xdr:rowOff>
    </xdr:from>
    <xdr:to>
      <xdr:col>15</xdr:col>
      <xdr:colOff>231775</xdr:colOff>
      <xdr:row>58</xdr:row>
      <xdr:rowOff>12649</xdr:rowOff>
    </xdr:to>
    <xdr:sp macro="" textlink="">
      <xdr:nvSpPr>
        <xdr:cNvPr id="358" name="円/楕円 357"/>
        <xdr:cNvSpPr/>
      </xdr:nvSpPr>
      <xdr:spPr>
        <a:xfrm>
          <a:off x="10426700" y="98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105376</xdr:rowOff>
    </xdr:from>
    <xdr:ext cx="534377" cy="259045"/>
    <xdr:sp macro="" textlink="">
      <xdr:nvSpPr>
        <xdr:cNvPr id="359" name="農林水産業費該当値テキスト"/>
        <xdr:cNvSpPr txBox="1"/>
      </xdr:nvSpPr>
      <xdr:spPr>
        <a:xfrm>
          <a:off x="10528300" y="97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99509</xdr:rowOff>
    </xdr:from>
    <xdr:to>
      <xdr:col>14</xdr:col>
      <xdr:colOff>79375</xdr:colOff>
      <xdr:row>58</xdr:row>
      <xdr:rowOff>29659</xdr:rowOff>
    </xdr:to>
    <xdr:sp macro="" textlink="">
      <xdr:nvSpPr>
        <xdr:cNvPr id="360" name="円/楕円 359"/>
        <xdr:cNvSpPr/>
      </xdr:nvSpPr>
      <xdr:spPr>
        <a:xfrm>
          <a:off x="9588500" y="987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20786</xdr:rowOff>
    </xdr:from>
    <xdr:ext cx="534377" cy="259045"/>
    <xdr:sp macro="" textlink="">
      <xdr:nvSpPr>
        <xdr:cNvPr id="361" name="テキスト ボックス 360"/>
        <xdr:cNvSpPr txBox="1"/>
      </xdr:nvSpPr>
      <xdr:spPr>
        <a:xfrm>
          <a:off x="9372111" y="99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136273</xdr:rowOff>
    </xdr:from>
    <xdr:to>
      <xdr:col>12</xdr:col>
      <xdr:colOff>561975</xdr:colOff>
      <xdr:row>58</xdr:row>
      <xdr:rowOff>66423</xdr:rowOff>
    </xdr:to>
    <xdr:sp macro="" textlink="">
      <xdr:nvSpPr>
        <xdr:cNvPr id="362" name="円/楕円 361"/>
        <xdr:cNvSpPr/>
      </xdr:nvSpPr>
      <xdr:spPr>
        <a:xfrm>
          <a:off x="8699500" y="990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57550</xdr:rowOff>
    </xdr:from>
    <xdr:ext cx="534377" cy="259045"/>
    <xdr:sp macro="" textlink="">
      <xdr:nvSpPr>
        <xdr:cNvPr id="363" name="テキスト ボックス 362"/>
        <xdr:cNvSpPr txBox="1"/>
      </xdr:nvSpPr>
      <xdr:spPr>
        <a:xfrm>
          <a:off x="8483111" y="100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148313</xdr:rowOff>
    </xdr:from>
    <xdr:to>
      <xdr:col>11</xdr:col>
      <xdr:colOff>358775</xdr:colOff>
      <xdr:row>58</xdr:row>
      <xdr:rowOff>78463</xdr:rowOff>
    </xdr:to>
    <xdr:sp macro="" textlink="">
      <xdr:nvSpPr>
        <xdr:cNvPr id="364" name="円/楕円 363"/>
        <xdr:cNvSpPr/>
      </xdr:nvSpPr>
      <xdr:spPr>
        <a:xfrm>
          <a:off x="7810500" y="992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69590</xdr:rowOff>
    </xdr:from>
    <xdr:ext cx="534377" cy="259045"/>
    <xdr:sp macro="" textlink="">
      <xdr:nvSpPr>
        <xdr:cNvPr id="365" name="テキスト ボックス 364"/>
        <xdr:cNvSpPr txBox="1"/>
      </xdr:nvSpPr>
      <xdr:spPr>
        <a:xfrm>
          <a:off x="7594111" y="100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160465</xdr:rowOff>
    </xdr:from>
    <xdr:to>
      <xdr:col>10</xdr:col>
      <xdr:colOff>155575</xdr:colOff>
      <xdr:row>58</xdr:row>
      <xdr:rowOff>90615</xdr:rowOff>
    </xdr:to>
    <xdr:sp macro="" textlink="">
      <xdr:nvSpPr>
        <xdr:cNvPr id="366" name="円/楕円 365"/>
        <xdr:cNvSpPr/>
      </xdr:nvSpPr>
      <xdr:spPr>
        <a:xfrm>
          <a:off x="6921500" y="99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81742</xdr:rowOff>
    </xdr:from>
    <xdr:ext cx="534377" cy="259045"/>
    <xdr:sp macro="" textlink="">
      <xdr:nvSpPr>
        <xdr:cNvPr id="367" name="テキスト ボックス 366"/>
        <xdr:cNvSpPr txBox="1"/>
      </xdr:nvSpPr>
      <xdr:spPr>
        <a:xfrm>
          <a:off x="6705111" y="100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137904</xdr:rowOff>
    </xdr:from>
    <xdr:to>
      <xdr:col>15</xdr:col>
      <xdr:colOff>180340</xdr:colOff>
      <xdr:row>79</xdr:row>
      <xdr:rowOff>86664</xdr:rowOff>
    </xdr:to>
    <xdr:cxnSp macro="">
      <xdr:nvCxnSpPr>
        <xdr:cNvPr id="393" name="直線コネクタ 392"/>
        <xdr:cNvCxnSpPr/>
      </xdr:nvCxnSpPr>
      <xdr:spPr>
        <a:xfrm flipV="1">
          <a:off x="10475595" y="12482304"/>
          <a:ext cx="1270" cy="114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90491</xdr:rowOff>
    </xdr:from>
    <xdr:ext cx="378565" cy="259045"/>
    <xdr:sp macro="" textlink="">
      <xdr:nvSpPr>
        <xdr:cNvPr id="394" name="商工費最小値テキスト"/>
        <xdr:cNvSpPr txBox="1"/>
      </xdr:nvSpPr>
      <xdr:spPr>
        <a:xfrm>
          <a:off x="10528300" y="1363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86664</xdr:rowOff>
    </xdr:from>
    <xdr:to>
      <xdr:col>15</xdr:col>
      <xdr:colOff>269875</xdr:colOff>
      <xdr:row>79</xdr:row>
      <xdr:rowOff>86664</xdr:rowOff>
    </xdr:to>
    <xdr:cxnSp macro="">
      <xdr:nvCxnSpPr>
        <xdr:cNvPr id="395" name="直線コネクタ 394"/>
        <xdr:cNvCxnSpPr/>
      </xdr:nvCxnSpPr>
      <xdr:spPr>
        <a:xfrm>
          <a:off x="10388600" y="1363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84581</xdr:rowOff>
    </xdr:from>
    <xdr:ext cx="534377" cy="259045"/>
    <xdr:sp macro="" textlink="">
      <xdr:nvSpPr>
        <xdr:cNvPr id="396" name="商工費最大値テキスト"/>
        <xdr:cNvSpPr txBox="1"/>
      </xdr:nvSpPr>
      <xdr:spPr>
        <a:xfrm>
          <a:off x="10528300" y="122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72</xdr:row>
      <xdr:rowOff>137904</xdr:rowOff>
    </xdr:from>
    <xdr:to>
      <xdr:col>15</xdr:col>
      <xdr:colOff>269875</xdr:colOff>
      <xdr:row>72</xdr:row>
      <xdr:rowOff>137904</xdr:rowOff>
    </xdr:to>
    <xdr:cxnSp macro="">
      <xdr:nvCxnSpPr>
        <xdr:cNvPr id="397" name="直線コネクタ 396"/>
        <xdr:cNvCxnSpPr/>
      </xdr:nvCxnSpPr>
      <xdr:spPr>
        <a:xfrm>
          <a:off x="10388600" y="1248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49436</xdr:rowOff>
    </xdr:from>
    <xdr:to>
      <xdr:col>15</xdr:col>
      <xdr:colOff>180975</xdr:colOff>
      <xdr:row>72</xdr:row>
      <xdr:rowOff>137904</xdr:rowOff>
    </xdr:to>
    <xdr:cxnSp macro="">
      <xdr:nvCxnSpPr>
        <xdr:cNvPr id="398" name="直線コネクタ 397"/>
        <xdr:cNvCxnSpPr/>
      </xdr:nvCxnSpPr>
      <xdr:spPr>
        <a:xfrm>
          <a:off x="9639300" y="12222386"/>
          <a:ext cx="838200" cy="2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75181</xdr:rowOff>
    </xdr:from>
    <xdr:ext cx="534377" cy="259045"/>
    <xdr:sp macro="" textlink="">
      <xdr:nvSpPr>
        <xdr:cNvPr id="399" name="商工費平均値テキスト"/>
        <xdr:cNvSpPr txBox="1"/>
      </xdr:nvSpPr>
      <xdr:spPr>
        <a:xfrm>
          <a:off x="10528300" y="13276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96754</xdr:rowOff>
    </xdr:from>
    <xdr:to>
      <xdr:col>15</xdr:col>
      <xdr:colOff>231775</xdr:colOff>
      <xdr:row>78</xdr:row>
      <xdr:rowOff>26904</xdr:rowOff>
    </xdr:to>
    <xdr:sp macro="" textlink="">
      <xdr:nvSpPr>
        <xdr:cNvPr id="400" name="フローチャート : 判断 399"/>
        <xdr:cNvSpPr/>
      </xdr:nvSpPr>
      <xdr:spPr>
        <a:xfrm>
          <a:off x="10426700" y="1329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49436</xdr:rowOff>
    </xdr:from>
    <xdr:to>
      <xdr:col>14</xdr:col>
      <xdr:colOff>28575</xdr:colOff>
      <xdr:row>73</xdr:row>
      <xdr:rowOff>68687</xdr:rowOff>
    </xdr:to>
    <xdr:cxnSp macro="">
      <xdr:nvCxnSpPr>
        <xdr:cNvPr id="401" name="直線コネクタ 400"/>
        <xdr:cNvCxnSpPr/>
      </xdr:nvCxnSpPr>
      <xdr:spPr>
        <a:xfrm flipV="1">
          <a:off x="8750300" y="12222386"/>
          <a:ext cx="889000" cy="36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120284</xdr:rowOff>
    </xdr:from>
    <xdr:to>
      <xdr:col>14</xdr:col>
      <xdr:colOff>79375</xdr:colOff>
      <xdr:row>77</xdr:row>
      <xdr:rowOff>50434</xdr:rowOff>
    </xdr:to>
    <xdr:sp macro="" textlink="">
      <xdr:nvSpPr>
        <xdr:cNvPr id="402" name="フローチャート : 判断 401"/>
        <xdr:cNvSpPr/>
      </xdr:nvSpPr>
      <xdr:spPr>
        <a:xfrm>
          <a:off x="9588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41561</xdr:rowOff>
    </xdr:from>
    <xdr:ext cx="534377" cy="259045"/>
    <xdr:sp macro="" textlink="">
      <xdr:nvSpPr>
        <xdr:cNvPr id="403" name="テキスト ボックス 402"/>
        <xdr:cNvSpPr txBox="1"/>
      </xdr:nvSpPr>
      <xdr:spPr>
        <a:xfrm>
          <a:off x="9372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68687</xdr:rowOff>
    </xdr:from>
    <xdr:to>
      <xdr:col>12</xdr:col>
      <xdr:colOff>511175</xdr:colOff>
      <xdr:row>74</xdr:row>
      <xdr:rowOff>71120</xdr:rowOff>
    </xdr:to>
    <xdr:cxnSp macro="">
      <xdr:nvCxnSpPr>
        <xdr:cNvPr id="404" name="直線コネクタ 403"/>
        <xdr:cNvCxnSpPr/>
      </xdr:nvCxnSpPr>
      <xdr:spPr>
        <a:xfrm flipV="1">
          <a:off x="7861300" y="12584537"/>
          <a:ext cx="889000" cy="1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143225</xdr:rowOff>
    </xdr:from>
    <xdr:to>
      <xdr:col>12</xdr:col>
      <xdr:colOff>561975</xdr:colOff>
      <xdr:row>77</xdr:row>
      <xdr:rowOff>73375</xdr:rowOff>
    </xdr:to>
    <xdr:sp macro="" textlink="">
      <xdr:nvSpPr>
        <xdr:cNvPr id="405" name="フローチャート : 判断 404"/>
        <xdr:cNvSpPr/>
      </xdr:nvSpPr>
      <xdr:spPr>
        <a:xfrm>
          <a:off x="8699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64502</xdr:rowOff>
    </xdr:from>
    <xdr:ext cx="534377" cy="259045"/>
    <xdr:sp macro="" textlink="">
      <xdr:nvSpPr>
        <xdr:cNvPr id="406" name="テキスト ボックス 405"/>
        <xdr:cNvSpPr txBox="1"/>
      </xdr:nvSpPr>
      <xdr:spPr>
        <a:xfrm>
          <a:off x="8483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71120</xdr:rowOff>
    </xdr:from>
    <xdr:to>
      <xdr:col>11</xdr:col>
      <xdr:colOff>307975</xdr:colOff>
      <xdr:row>74</xdr:row>
      <xdr:rowOff>79104</xdr:rowOff>
    </xdr:to>
    <xdr:cxnSp macro="">
      <xdr:nvCxnSpPr>
        <xdr:cNvPr id="407" name="直線コネクタ 406"/>
        <xdr:cNvCxnSpPr/>
      </xdr:nvCxnSpPr>
      <xdr:spPr>
        <a:xfrm flipV="1">
          <a:off x="6972300" y="12758420"/>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45776</xdr:rowOff>
    </xdr:from>
    <xdr:to>
      <xdr:col>11</xdr:col>
      <xdr:colOff>358775</xdr:colOff>
      <xdr:row>77</xdr:row>
      <xdr:rowOff>147376</xdr:rowOff>
    </xdr:to>
    <xdr:sp macro="" textlink="">
      <xdr:nvSpPr>
        <xdr:cNvPr id="408" name="フローチャート : 判断 407"/>
        <xdr:cNvSpPr/>
      </xdr:nvSpPr>
      <xdr:spPr>
        <a:xfrm>
          <a:off x="7810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138503</xdr:rowOff>
    </xdr:from>
    <xdr:ext cx="534377" cy="259045"/>
    <xdr:sp macro="" textlink="">
      <xdr:nvSpPr>
        <xdr:cNvPr id="409" name="テキスト ボックス 408"/>
        <xdr:cNvSpPr txBox="1"/>
      </xdr:nvSpPr>
      <xdr:spPr>
        <a:xfrm>
          <a:off x="7594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65991</xdr:rowOff>
    </xdr:from>
    <xdr:to>
      <xdr:col>10</xdr:col>
      <xdr:colOff>155575</xdr:colOff>
      <xdr:row>77</xdr:row>
      <xdr:rowOff>167591</xdr:rowOff>
    </xdr:to>
    <xdr:sp macro="" textlink="">
      <xdr:nvSpPr>
        <xdr:cNvPr id="410" name="フローチャート : 判断 409"/>
        <xdr:cNvSpPr/>
      </xdr:nvSpPr>
      <xdr:spPr>
        <a:xfrm>
          <a:off x="6921500" y="1326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158718</xdr:rowOff>
    </xdr:from>
    <xdr:ext cx="534377" cy="259045"/>
    <xdr:sp macro="" textlink="">
      <xdr:nvSpPr>
        <xdr:cNvPr id="411" name="テキスト ボックス 410"/>
        <xdr:cNvSpPr txBox="1"/>
      </xdr:nvSpPr>
      <xdr:spPr>
        <a:xfrm>
          <a:off x="6705111" y="133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87104</xdr:rowOff>
    </xdr:from>
    <xdr:to>
      <xdr:col>15</xdr:col>
      <xdr:colOff>231775</xdr:colOff>
      <xdr:row>73</xdr:row>
      <xdr:rowOff>17254</xdr:rowOff>
    </xdr:to>
    <xdr:sp macro="" textlink="">
      <xdr:nvSpPr>
        <xdr:cNvPr id="417" name="円/楕円 416"/>
        <xdr:cNvSpPr/>
      </xdr:nvSpPr>
      <xdr:spPr>
        <a:xfrm>
          <a:off x="10426700" y="12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40131</xdr:rowOff>
    </xdr:from>
    <xdr:ext cx="534377" cy="259045"/>
    <xdr:sp macro="" textlink="">
      <xdr:nvSpPr>
        <xdr:cNvPr id="418" name="商工費該当値テキスト"/>
        <xdr:cNvSpPr txBox="1"/>
      </xdr:nvSpPr>
      <xdr:spPr>
        <a:xfrm>
          <a:off x="10528300" y="12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71,110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170086</xdr:rowOff>
    </xdr:from>
    <xdr:to>
      <xdr:col>14</xdr:col>
      <xdr:colOff>79375</xdr:colOff>
      <xdr:row>71</xdr:row>
      <xdr:rowOff>100236</xdr:rowOff>
    </xdr:to>
    <xdr:sp macro="" textlink="">
      <xdr:nvSpPr>
        <xdr:cNvPr id="419" name="円/楕円 418"/>
        <xdr:cNvSpPr/>
      </xdr:nvSpPr>
      <xdr:spPr>
        <a:xfrm>
          <a:off x="9588500" y="121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116763</xdr:rowOff>
    </xdr:from>
    <xdr:ext cx="534377" cy="259045"/>
    <xdr:sp macro="" textlink="">
      <xdr:nvSpPr>
        <xdr:cNvPr id="420" name="テキスト ボックス 419"/>
        <xdr:cNvSpPr txBox="1"/>
      </xdr:nvSpPr>
      <xdr:spPr>
        <a:xfrm>
          <a:off x="9372111" y="1194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17887</xdr:rowOff>
    </xdr:from>
    <xdr:to>
      <xdr:col>12</xdr:col>
      <xdr:colOff>561975</xdr:colOff>
      <xdr:row>73</xdr:row>
      <xdr:rowOff>119487</xdr:rowOff>
    </xdr:to>
    <xdr:sp macro="" textlink="">
      <xdr:nvSpPr>
        <xdr:cNvPr id="421" name="円/楕円 420"/>
        <xdr:cNvSpPr/>
      </xdr:nvSpPr>
      <xdr:spPr>
        <a:xfrm>
          <a:off x="8699500" y="12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136014</xdr:rowOff>
    </xdr:from>
    <xdr:ext cx="534377" cy="259045"/>
    <xdr:sp macro="" textlink="">
      <xdr:nvSpPr>
        <xdr:cNvPr id="422" name="テキスト ボックス 421"/>
        <xdr:cNvSpPr txBox="1"/>
      </xdr:nvSpPr>
      <xdr:spPr>
        <a:xfrm>
          <a:off x="8483111" y="12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20320</xdr:rowOff>
    </xdr:from>
    <xdr:to>
      <xdr:col>11</xdr:col>
      <xdr:colOff>358775</xdr:colOff>
      <xdr:row>74</xdr:row>
      <xdr:rowOff>121920</xdr:rowOff>
    </xdr:to>
    <xdr:sp macro="" textlink="">
      <xdr:nvSpPr>
        <xdr:cNvPr id="423" name="円/楕円 422"/>
        <xdr:cNvSpPr/>
      </xdr:nvSpPr>
      <xdr:spPr>
        <a:xfrm>
          <a:off x="7810500"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138447</xdr:rowOff>
    </xdr:from>
    <xdr:ext cx="534377" cy="259045"/>
    <xdr:sp macro="" textlink="">
      <xdr:nvSpPr>
        <xdr:cNvPr id="424" name="テキスト ボックス 423"/>
        <xdr:cNvSpPr txBox="1"/>
      </xdr:nvSpPr>
      <xdr:spPr>
        <a:xfrm>
          <a:off x="7594111" y="124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28304</xdr:rowOff>
    </xdr:from>
    <xdr:to>
      <xdr:col>10</xdr:col>
      <xdr:colOff>155575</xdr:colOff>
      <xdr:row>74</xdr:row>
      <xdr:rowOff>129904</xdr:rowOff>
    </xdr:to>
    <xdr:sp macro="" textlink="">
      <xdr:nvSpPr>
        <xdr:cNvPr id="425" name="円/楕円 424"/>
        <xdr:cNvSpPr/>
      </xdr:nvSpPr>
      <xdr:spPr>
        <a:xfrm>
          <a:off x="6921500" y="127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146431</xdr:rowOff>
    </xdr:from>
    <xdr:ext cx="534377" cy="259045"/>
    <xdr:sp macro="" textlink="">
      <xdr:nvSpPr>
        <xdr:cNvPr id="426" name="テキスト ボックス 425"/>
        <xdr:cNvSpPr txBox="1"/>
      </xdr:nvSpPr>
      <xdr:spPr>
        <a:xfrm>
          <a:off x="6705111" y="1249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0" name="テキスト ボックス 439"/>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4" name="テキスト ボックス 44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50" name="直線コネクタ 449"/>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51"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2" name="直線コネクタ 451"/>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3"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4" name="直線コネクタ 453"/>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167580</xdr:rowOff>
    </xdr:from>
    <xdr:to>
      <xdr:col>15</xdr:col>
      <xdr:colOff>180975</xdr:colOff>
      <xdr:row>98</xdr:row>
      <xdr:rowOff>169154</xdr:rowOff>
    </xdr:to>
    <xdr:cxnSp macro="">
      <xdr:nvCxnSpPr>
        <xdr:cNvPr id="455" name="直線コネクタ 454"/>
        <xdr:cNvCxnSpPr/>
      </xdr:nvCxnSpPr>
      <xdr:spPr>
        <a:xfrm flipV="1">
          <a:off x="9639300" y="16969680"/>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6"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7" name="フローチャート : 判断 456"/>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169154</xdr:rowOff>
    </xdr:from>
    <xdr:to>
      <xdr:col>14</xdr:col>
      <xdr:colOff>28575</xdr:colOff>
      <xdr:row>99</xdr:row>
      <xdr:rowOff>2566</xdr:rowOff>
    </xdr:to>
    <xdr:cxnSp macro="">
      <xdr:nvCxnSpPr>
        <xdr:cNvPr id="458" name="直線コネクタ 457"/>
        <xdr:cNvCxnSpPr/>
      </xdr:nvCxnSpPr>
      <xdr:spPr>
        <a:xfrm flipV="1">
          <a:off x="8750300" y="16971254"/>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9" name="フローチャート : 判断 458"/>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52457</xdr:rowOff>
    </xdr:from>
    <xdr:ext cx="534377" cy="259045"/>
    <xdr:sp macro="" textlink="">
      <xdr:nvSpPr>
        <xdr:cNvPr id="460" name="テキスト ボックス 459"/>
        <xdr:cNvSpPr txBox="1"/>
      </xdr:nvSpPr>
      <xdr:spPr>
        <a:xfrm>
          <a:off x="9372111" y="170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171145</xdr:rowOff>
    </xdr:from>
    <xdr:to>
      <xdr:col>12</xdr:col>
      <xdr:colOff>511175</xdr:colOff>
      <xdr:row>99</xdr:row>
      <xdr:rowOff>2566</xdr:rowOff>
    </xdr:to>
    <xdr:cxnSp macro="">
      <xdr:nvCxnSpPr>
        <xdr:cNvPr id="461" name="直線コネクタ 460"/>
        <xdr:cNvCxnSpPr/>
      </xdr:nvCxnSpPr>
      <xdr:spPr>
        <a:xfrm>
          <a:off x="7861300" y="16973245"/>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2" name="フローチャート : 判断 461"/>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50317</xdr:rowOff>
    </xdr:from>
    <xdr:ext cx="534377" cy="259045"/>
    <xdr:sp macro="" textlink="">
      <xdr:nvSpPr>
        <xdr:cNvPr id="463" name="テキスト ボックス 462"/>
        <xdr:cNvSpPr txBox="1"/>
      </xdr:nvSpPr>
      <xdr:spPr>
        <a:xfrm>
          <a:off x="8483111" y="17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171145</xdr:rowOff>
    </xdr:from>
    <xdr:to>
      <xdr:col>11</xdr:col>
      <xdr:colOff>307975</xdr:colOff>
      <xdr:row>99</xdr:row>
      <xdr:rowOff>4279</xdr:rowOff>
    </xdr:to>
    <xdr:cxnSp macro="">
      <xdr:nvCxnSpPr>
        <xdr:cNvPr id="464" name="直線コネクタ 463"/>
        <xdr:cNvCxnSpPr/>
      </xdr:nvCxnSpPr>
      <xdr:spPr>
        <a:xfrm flipV="1">
          <a:off x="6972300" y="16973245"/>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5" name="フローチャート : 判断 464"/>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51040</xdr:rowOff>
    </xdr:from>
    <xdr:ext cx="534377" cy="259045"/>
    <xdr:sp macro="" textlink="">
      <xdr:nvSpPr>
        <xdr:cNvPr id="466" name="テキスト ボックス 465"/>
        <xdr:cNvSpPr txBox="1"/>
      </xdr:nvSpPr>
      <xdr:spPr>
        <a:xfrm>
          <a:off x="7594111" y="1702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7" name="フローチャート : 判断 466"/>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55549</xdr:rowOff>
    </xdr:from>
    <xdr:ext cx="534377" cy="259045"/>
    <xdr:sp macro="" textlink="">
      <xdr:nvSpPr>
        <xdr:cNvPr id="468" name="テキスト ボックス 467"/>
        <xdr:cNvSpPr txBox="1"/>
      </xdr:nvSpPr>
      <xdr:spPr>
        <a:xfrm>
          <a:off x="6705111" y="170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116780</xdr:rowOff>
    </xdr:from>
    <xdr:to>
      <xdr:col>15</xdr:col>
      <xdr:colOff>231775</xdr:colOff>
      <xdr:row>99</xdr:row>
      <xdr:rowOff>46930</xdr:rowOff>
    </xdr:to>
    <xdr:sp macro="" textlink="">
      <xdr:nvSpPr>
        <xdr:cNvPr id="474" name="円/楕円 473"/>
        <xdr:cNvSpPr/>
      </xdr:nvSpPr>
      <xdr:spPr>
        <a:xfrm>
          <a:off x="10426700" y="169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76157</xdr:rowOff>
    </xdr:from>
    <xdr:ext cx="599010" cy="259045"/>
    <xdr:sp macro="" textlink="">
      <xdr:nvSpPr>
        <xdr:cNvPr id="475" name="土木費該当値テキスト"/>
        <xdr:cNvSpPr txBox="1"/>
      </xdr:nvSpPr>
      <xdr:spPr>
        <a:xfrm>
          <a:off x="10528300" y="1670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118354</xdr:rowOff>
    </xdr:from>
    <xdr:to>
      <xdr:col>14</xdr:col>
      <xdr:colOff>79375</xdr:colOff>
      <xdr:row>99</xdr:row>
      <xdr:rowOff>48504</xdr:rowOff>
    </xdr:to>
    <xdr:sp macro="" textlink="">
      <xdr:nvSpPr>
        <xdr:cNvPr id="476" name="円/楕円 475"/>
        <xdr:cNvSpPr/>
      </xdr:nvSpPr>
      <xdr:spPr>
        <a:xfrm>
          <a:off x="9588500" y="169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65031</xdr:rowOff>
    </xdr:from>
    <xdr:ext cx="599010" cy="259045"/>
    <xdr:sp macro="" textlink="">
      <xdr:nvSpPr>
        <xdr:cNvPr id="477" name="テキスト ボックス 476"/>
        <xdr:cNvSpPr txBox="1"/>
      </xdr:nvSpPr>
      <xdr:spPr>
        <a:xfrm>
          <a:off x="9339794" y="1669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123216</xdr:rowOff>
    </xdr:from>
    <xdr:to>
      <xdr:col>12</xdr:col>
      <xdr:colOff>561975</xdr:colOff>
      <xdr:row>99</xdr:row>
      <xdr:rowOff>53366</xdr:rowOff>
    </xdr:to>
    <xdr:sp macro="" textlink="">
      <xdr:nvSpPr>
        <xdr:cNvPr id="478" name="円/楕円 477"/>
        <xdr:cNvSpPr/>
      </xdr:nvSpPr>
      <xdr:spPr>
        <a:xfrm>
          <a:off x="8699500" y="169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69893</xdr:rowOff>
    </xdr:from>
    <xdr:ext cx="599010" cy="259045"/>
    <xdr:sp macro="" textlink="">
      <xdr:nvSpPr>
        <xdr:cNvPr id="479" name="テキスト ボックス 478"/>
        <xdr:cNvSpPr txBox="1"/>
      </xdr:nvSpPr>
      <xdr:spPr>
        <a:xfrm>
          <a:off x="8450794" y="1670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120345</xdr:rowOff>
    </xdr:from>
    <xdr:to>
      <xdr:col>11</xdr:col>
      <xdr:colOff>358775</xdr:colOff>
      <xdr:row>99</xdr:row>
      <xdr:rowOff>50495</xdr:rowOff>
    </xdr:to>
    <xdr:sp macro="" textlink="">
      <xdr:nvSpPr>
        <xdr:cNvPr id="480" name="円/楕円 479"/>
        <xdr:cNvSpPr/>
      </xdr:nvSpPr>
      <xdr:spPr>
        <a:xfrm>
          <a:off x="7810500" y="169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67022</xdr:rowOff>
    </xdr:from>
    <xdr:ext cx="599010" cy="259045"/>
    <xdr:sp macro="" textlink="">
      <xdr:nvSpPr>
        <xdr:cNvPr id="481" name="テキスト ボックス 480"/>
        <xdr:cNvSpPr txBox="1"/>
      </xdr:nvSpPr>
      <xdr:spPr>
        <a:xfrm>
          <a:off x="7561794" y="166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124929</xdr:rowOff>
    </xdr:from>
    <xdr:to>
      <xdr:col>10</xdr:col>
      <xdr:colOff>155575</xdr:colOff>
      <xdr:row>99</xdr:row>
      <xdr:rowOff>55079</xdr:rowOff>
    </xdr:to>
    <xdr:sp macro="" textlink="">
      <xdr:nvSpPr>
        <xdr:cNvPr id="482" name="円/楕円 481"/>
        <xdr:cNvSpPr/>
      </xdr:nvSpPr>
      <xdr:spPr>
        <a:xfrm>
          <a:off x="6921500" y="16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71606</xdr:rowOff>
    </xdr:from>
    <xdr:ext cx="599010" cy="259045"/>
    <xdr:sp macro="" textlink="">
      <xdr:nvSpPr>
        <xdr:cNvPr id="483" name="テキスト ボックス 482"/>
        <xdr:cNvSpPr txBox="1"/>
      </xdr:nvSpPr>
      <xdr:spPr>
        <a:xfrm>
          <a:off x="6672794" y="1670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10" name="直線コネクタ 509"/>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11"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2" name="直線コネクタ 511"/>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3"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4" name="直線コネクタ 513"/>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85848</xdr:rowOff>
    </xdr:from>
    <xdr:to>
      <xdr:col>23</xdr:col>
      <xdr:colOff>517525</xdr:colOff>
      <xdr:row>37</xdr:row>
      <xdr:rowOff>152616</xdr:rowOff>
    </xdr:to>
    <xdr:cxnSp macro="">
      <xdr:nvCxnSpPr>
        <xdr:cNvPr id="515" name="直線コネクタ 514"/>
        <xdr:cNvCxnSpPr/>
      </xdr:nvCxnSpPr>
      <xdr:spPr>
        <a:xfrm flipV="1">
          <a:off x="15481300" y="6258048"/>
          <a:ext cx="838200" cy="2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6"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7" name="フローチャート : 判断 516"/>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147685</xdr:rowOff>
    </xdr:from>
    <xdr:to>
      <xdr:col>22</xdr:col>
      <xdr:colOff>365125</xdr:colOff>
      <xdr:row>37</xdr:row>
      <xdr:rowOff>152616</xdr:rowOff>
    </xdr:to>
    <xdr:cxnSp macro="">
      <xdr:nvCxnSpPr>
        <xdr:cNvPr id="518" name="直線コネクタ 517"/>
        <xdr:cNvCxnSpPr/>
      </xdr:nvCxnSpPr>
      <xdr:spPr>
        <a:xfrm>
          <a:off x="14592300" y="6491335"/>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9" name="フローチャート : 判断 518"/>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20" name="テキスト ボックス 519"/>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147685</xdr:rowOff>
    </xdr:from>
    <xdr:to>
      <xdr:col>21</xdr:col>
      <xdr:colOff>161925</xdr:colOff>
      <xdr:row>38</xdr:row>
      <xdr:rowOff>59559</xdr:rowOff>
    </xdr:to>
    <xdr:cxnSp macro="">
      <xdr:nvCxnSpPr>
        <xdr:cNvPr id="521" name="直線コネクタ 520"/>
        <xdr:cNvCxnSpPr/>
      </xdr:nvCxnSpPr>
      <xdr:spPr>
        <a:xfrm flipV="1">
          <a:off x="13703300" y="6491335"/>
          <a:ext cx="889000" cy="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2" name="フローチャート : 判断 521"/>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3" name="テキスト ボックス 522"/>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59559</xdr:rowOff>
    </xdr:from>
    <xdr:to>
      <xdr:col>19</xdr:col>
      <xdr:colOff>644525</xdr:colOff>
      <xdr:row>38</xdr:row>
      <xdr:rowOff>66042</xdr:rowOff>
    </xdr:to>
    <xdr:cxnSp macro="">
      <xdr:nvCxnSpPr>
        <xdr:cNvPr id="524" name="直線コネクタ 523"/>
        <xdr:cNvCxnSpPr/>
      </xdr:nvCxnSpPr>
      <xdr:spPr>
        <a:xfrm flipV="1">
          <a:off x="12814300" y="6574659"/>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5" name="フローチャート : 判断 524"/>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6" name="テキスト ボックス 525"/>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7" name="フローチャート : 判断 526"/>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8" name="テキスト ボックス 527"/>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35048</xdr:rowOff>
    </xdr:from>
    <xdr:to>
      <xdr:col>23</xdr:col>
      <xdr:colOff>568325</xdr:colOff>
      <xdr:row>36</xdr:row>
      <xdr:rowOff>136648</xdr:rowOff>
    </xdr:to>
    <xdr:sp macro="" textlink="">
      <xdr:nvSpPr>
        <xdr:cNvPr id="534" name="円/楕円 533"/>
        <xdr:cNvSpPr/>
      </xdr:nvSpPr>
      <xdr:spPr>
        <a:xfrm>
          <a:off x="16268700" y="62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57925</xdr:rowOff>
    </xdr:from>
    <xdr:ext cx="534377" cy="259045"/>
    <xdr:sp macro="" textlink="">
      <xdr:nvSpPr>
        <xdr:cNvPr id="535" name="消防費該当値テキスト"/>
        <xdr:cNvSpPr txBox="1"/>
      </xdr:nvSpPr>
      <xdr:spPr>
        <a:xfrm>
          <a:off x="16370300" y="605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101816</xdr:rowOff>
    </xdr:from>
    <xdr:to>
      <xdr:col>22</xdr:col>
      <xdr:colOff>415925</xdr:colOff>
      <xdr:row>38</xdr:row>
      <xdr:rowOff>31965</xdr:rowOff>
    </xdr:to>
    <xdr:sp macro="" textlink="">
      <xdr:nvSpPr>
        <xdr:cNvPr id="536" name="円/楕円 535"/>
        <xdr:cNvSpPr/>
      </xdr:nvSpPr>
      <xdr:spPr>
        <a:xfrm>
          <a:off x="154305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23093</xdr:rowOff>
    </xdr:from>
    <xdr:ext cx="534377" cy="259045"/>
    <xdr:sp macro="" textlink="">
      <xdr:nvSpPr>
        <xdr:cNvPr id="537" name="テキスト ボックス 536"/>
        <xdr:cNvSpPr txBox="1"/>
      </xdr:nvSpPr>
      <xdr:spPr>
        <a:xfrm>
          <a:off x="15214111"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96885</xdr:rowOff>
    </xdr:from>
    <xdr:to>
      <xdr:col>21</xdr:col>
      <xdr:colOff>212725</xdr:colOff>
      <xdr:row>38</xdr:row>
      <xdr:rowOff>27035</xdr:rowOff>
    </xdr:to>
    <xdr:sp macro="" textlink="">
      <xdr:nvSpPr>
        <xdr:cNvPr id="538" name="円/楕円 537"/>
        <xdr:cNvSpPr/>
      </xdr:nvSpPr>
      <xdr:spPr>
        <a:xfrm>
          <a:off x="14541500" y="6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18162</xdr:rowOff>
    </xdr:from>
    <xdr:ext cx="534377" cy="259045"/>
    <xdr:sp macro="" textlink="">
      <xdr:nvSpPr>
        <xdr:cNvPr id="539" name="テキスト ボックス 538"/>
        <xdr:cNvSpPr txBox="1"/>
      </xdr:nvSpPr>
      <xdr:spPr>
        <a:xfrm>
          <a:off x="14325111" y="65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8759</xdr:rowOff>
    </xdr:from>
    <xdr:to>
      <xdr:col>20</xdr:col>
      <xdr:colOff>9525</xdr:colOff>
      <xdr:row>38</xdr:row>
      <xdr:rowOff>110359</xdr:rowOff>
    </xdr:to>
    <xdr:sp macro="" textlink="">
      <xdr:nvSpPr>
        <xdr:cNvPr id="540" name="円/楕円 539"/>
        <xdr:cNvSpPr/>
      </xdr:nvSpPr>
      <xdr:spPr>
        <a:xfrm>
          <a:off x="13652500" y="65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101486</xdr:rowOff>
    </xdr:from>
    <xdr:ext cx="534377" cy="259045"/>
    <xdr:sp macro="" textlink="">
      <xdr:nvSpPr>
        <xdr:cNvPr id="541" name="テキスト ボックス 540"/>
        <xdr:cNvSpPr txBox="1"/>
      </xdr:nvSpPr>
      <xdr:spPr>
        <a:xfrm>
          <a:off x="13436111" y="66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15242</xdr:rowOff>
    </xdr:from>
    <xdr:to>
      <xdr:col>18</xdr:col>
      <xdr:colOff>492125</xdr:colOff>
      <xdr:row>38</xdr:row>
      <xdr:rowOff>116842</xdr:rowOff>
    </xdr:to>
    <xdr:sp macro="" textlink="">
      <xdr:nvSpPr>
        <xdr:cNvPr id="542" name="円/楕円 541"/>
        <xdr:cNvSpPr/>
      </xdr:nvSpPr>
      <xdr:spPr>
        <a:xfrm>
          <a:off x="12763500" y="65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107969</xdr:rowOff>
    </xdr:from>
    <xdr:ext cx="534377" cy="259045"/>
    <xdr:sp macro="" textlink="">
      <xdr:nvSpPr>
        <xdr:cNvPr id="543" name="テキスト ボックス 542"/>
        <xdr:cNvSpPr txBox="1"/>
      </xdr:nvSpPr>
      <xdr:spPr>
        <a:xfrm>
          <a:off x="12547111" y="662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7" name="直線コネクタ 566"/>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8"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9" name="直線コネクタ 568"/>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70"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1" name="直線コネクタ 570"/>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43589</xdr:rowOff>
    </xdr:from>
    <xdr:to>
      <xdr:col>23</xdr:col>
      <xdr:colOff>517525</xdr:colOff>
      <xdr:row>57</xdr:row>
      <xdr:rowOff>116192</xdr:rowOff>
    </xdr:to>
    <xdr:cxnSp macro="">
      <xdr:nvCxnSpPr>
        <xdr:cNvPr id="572" name="直線コネクタ 571"/>
        <xdr:cNvCxnSpPr/>
      </xdr:nvCxnSpPr>
      <xdr:spPr>
        <a:xfrm>
          <a:off x="15481300" y="9816239"/>
          <a:ext cx="8382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3"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4" name="フローチャート : 判断 573"/>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43589</xdr:rowOff>
    </xdr:from>
    <xdr:to>
      <xdr:col>22</xdr:col>
      <xdr:colOff>365125</xdr:colOff>
      <xdr:row>58</xdr:row>
      <xdr:rowOff>11978</xdr:rowOff>
    </xdr:to>
    <xdr:cxnSp macro="">
      <xdr:nvCxnSpPr>
        <xdr:cNvPr id="575" name="直線コネクタ 574"/>
        <xdr:cNvCxnSpPr/>
      </xdr:nvCxnSpPr>
      <xdr:spPr>
        <a:xfrm flipV="1">
          <a:off x="14592300" y="9816239"/>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6" name="フローチャート : 判断 575"/>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7" name="テキスト ボックス 576"/>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2658</xdr:rowOff>
    </xdr:from>
    <xdr:to>
      <xdr:col>21</xdr:col>
      <xdr:colOff>161925</xdr:colOff>
      <xdr:row>58</xdr:row>
      <xdr:rowOff>11978</xdr:rowOff>
    </xdr:to>
    <xdr:cxnSp macro="">
      <xdr:nvCxnSpPr>
        <xdr:cNvPr id="578" name="直線コネクタ 577"/>
        <xdr:cNvCxnSpPr/>
      </xdr:nvCxnSpPr>
      <xdr:spPr>
        <a:xfrm>
          <a:off x="13703300" y="9946758"/>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9" name="フローチャート : 判断 578"/>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80" name="テキスト ボックス 579"/>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2658</xdr:rowOff>
    </xdr:from>
    <xdr:to>
      <xdr:col>19</xdr:col>
      <xdr:colOff>644525</xdr:colOff>
      <xdr:row>58</xdr:row>
      <xdr:rowOff>29100</xdr:rowOff>
    </xdr:to>
    <xdr:cxnSp macro="">
      <xdr:nvCxnSpPr>
        <xdr:cNvPr id="581" name="直線コネクタ 580"/>
        <xdr:cNvCxnSpPr/>
      </xdr:nvCxnSpPr>
      <xdr:spPr>
        <a:xfrm flipV="1">
          <a:off x="12814300" y="9946758"/>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2" name="フローチャート : 判断 581"/>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3" name="テキスト ボックス 582"/>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4" name="フローチャート : 判断 583"/>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5" name="テキスト ボックス 584"/>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65392</xdr:rowOff>
    </xdr:from>
    <xdr:to>
      <xdr:col>23</xdr:col>
      <xdr:colOff>568325</xdr:colOff>
      <xdr:row>57</xdr:row>
      <xdr:rowOff>166992</xdr:rowOff>
    </xdr:to>
    <xdr:sp macro="" textlink="">
      <xdr:nvSpPr>
        <xdr:cNvPr id="591" name="円/楕円 590"/>
        <xdr:cNvSpPr/>
      </xdr:nvSpPr>
      <xdr:spPr>
        <a:xfrm>
          <a:off x="162687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43819</xdr:rowOff>
    </xdr:from>
    <xdr:ext cx="534377" cy="259045"/>
    <xdr:sp macro="" textlink="">
      <xdr:nvSpPr>
        <xdr:cNvPr id="592" name="教育費該当値テキスト"/>
        <xdr:cNvSpPr txBox="1"/>
      </xdr:nvSpPr>
      <xdr:spPr>
        <a:xfrm>
          <a:off x="16370300" y="98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164239</xdr:rowOff>
    </xdr:from>
    <xdr:to>
      <xdr:col>22</xdr:col>
      <xdr:colOff>415925</xdr:colOff>
      <xdr:row>57</xdr:row>
      <xdr:rowOff>94389</xdr:rowOff>
    </xdr:to>
    <xdr:sp macro="" textlink="">
      <xdr:nvSpPr>
        <xdr:cNvPr id="593" name="円/楕円 592"/>
        <xdr:cNvSpPr/>
      </xdr:nvSpPr>
      <xdr:spPr>
        <a:xfrm>
          <a:off x="15430500" y="97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85516</xdr:rowOff>
    </xdr:from>
    <xdr:ext cx="534377" cy="259045"/>
    <xdr:sp macro="" textlink="">
      <xdr:nvSpPr>
        <xdr:cNvPr id="594" name="テキスト ボックス 593"/>
        <xdr:cNvSpPr txBox="1"/>
      </xdr:nvSpPr>
      <xdr:spPr>
        <a:xfrm>
          <a:off x="15214111" y="985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132628</xdr:rowOff>
    </xdr:from>
    <xdr:to>
      <xdr:col>21</xdr:col>
      <xdr:colOff>212725</xdr:colOff>
      <xdr:row>58</xdr:row>
      <xdr:rowOff>62778</xdr:rowOff>
    </xdr:to>
    <xdr:sp macro="" textlink="">
      <xdr:nvSpPr>
        <xdr:cNvPr id="595" name="円/楕円 594"/>
        <xdr:cNvSpPr/>
      </xdr:nvSpPr>
      <xdr:spPr>
        <a:xfrm>
          <a:off x="14541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53905</xdr:rowOff>
    </xdr:from>
    <xdr:ext cx="534377" cy="259045"/>
    <xdr:sp macro="" textlink="">
      <xdr:nvSpPr>
        <xdr:cNvPr id="596" name="テキスト ボックス 595"/>
        <xdr:cNvSpPr txBox="1"/>
      </xdr:nvSpPr>
      <xdr:spPr>
        <a:xfrm>
          <a:off x="14325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123308</xdr:rowOff>
    </xdr:from>
    <xdr:to>
      <xdr:col>20</xdr:col>
      <xdr:colOff>9525</xdr:colOff>
      <xdr:row>58</xdr:row>
      <xdr:rowOff>53458</xdr:rowOff>
    </xdr:to>
    <xdr:sp macro="" textlink="">
      <xdr:nvSpPr>
        <xdr:cNvPr id="597" name="円/楕円 596"/>
        <xdr:cNvSpPr/>
      </xdr:nvSpPr>
      <xdr:spPr>
        <a:xfrm>
          <a:off x="13652500" y="98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44585</xdr:rowOff>
    </xdr:from>
    <xdr:ext cx="534377" cy="259045"/>
    <xdr:sp macro="" textlink="">
      <xdr:nvSpPr>
        <xdr:cNvPr id="598" name="テキスト ボックス 597"/>
        <xdr:cNvSpPr txBox="1"/>
      </xdr:nvSpPr>
      <xdr:spPr>
        <a:xfrm>
          <a:off x="13436111" y="99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149750</xdr:rowOff>
    </xdr:from>
    <xdr:to>
      <xdr:col>18</xdr:col>
      <xdr:colOff>492125</xdr:colOff>
      <xdr:row>58</xdr:row>
      <xdr:rowOff>79900</xdr:rowOff>
    </xdr:to>
    <xdr:sp macro="" textlink="">
      <xdr:nvSpPr>
        <xdr:cNvPr id="599" name="円/楕円 598"/>
        <xdr:cNvSpPr/>
      </xdr:nvSpPr>
      <xdr:spPr>
        <a:xfrm>
          <a:off x="12763500" y="99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71027</xdr:rowOff>
    </xdr:from>
    <xdr:ext cx="534377" cy="259045"/>
    <xdr:sp macro="" textlink="">
      <xdr:nvSpPr>
        <xdr:cNvPr id="600" name="テキスト ボックス 599"/>
        <xdr:cNvSpPr txBox="1"/>
      </xdr:nvSpPr>
      <xdr:spPr>
        <a:xfrm>
          <a:off x="12547111" y="100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2" name="直線コネクタ 621"/>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3"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5"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6" name="直線コネクタ 625"/>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119985</xdr:rowOff>
    </xdr:from>
    <xdr:to>
      <xdr:col>23</xdr:col>
      <xdr:colOff>517525</xdr:colOff>
      <xdr:row>78</xdr:row>
      <xdr:rowOff>139522</xdr:rowOff>
    </xdr:to>
    <xdr:cxnSp macro="">
      <xdr:nvCxnSpPr>
        <xdr:cNvPr id="627" name="直線コネクタ 626"/>
        <xdr:cNvCxnSpPr/>
      </xdr:nvCxnSpPr>
      <xdr:spPr>
        <a:xfrm>
          <a:off x="15481300" y="13493085"/>
          <a:ext cx="8382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8"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9" name="フローチャート : 判断 628"/>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119985</xdr:rowOff>
    </xdr:from>
    <xdr:to>
      <xdr:col>22</xdr:col>
      <xdr:colOff>365125</xdr:colOff>
      <xdr:row>78</xdr:row>
      <xdr:rowOff>121371</xdr:rowOff>
    </xdr:to>
    <xdr:cxnSp macro="">
      <xdr:nvCxnSpPr>
        <xdr:cNvPr id="630" name="直線コネクタ 629"/>
        <xdr:cNvCxnSpPr/>
      </xdr:nvCxnSpPr>
      <xdr:spPr>
        <a:xfrm flipV="1">
          <a:off x="14592300" y="13493085"/>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31" name="フローチャート : 判断 630"/>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2" name="テキスト ボックス 631"/>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121371</xdr:rowOff>
    </xdr:from>
    <xdr:to>
      <xdr:col>21</xdr:col>
      <xdr:colOff>161925</xdr:colOff>
      <xdr:row>78</xdr:row>
      <xdr:rowOff>139576</xdr:rowOff>
    </xdr:to>
    <xdr:cxnSp macro="">
      <xdr:nvCxnSpPr>
        <xdr:cNvPr id="633" name="直線コネクタ 632"/>
        <xdr:cNvCxnSpPr/>
      </xdr:nvCxnSpPr>
      <xdr:spPr>
        <a:xfrm flipV="1">
          <a:off x="13703300" y="13494471"/>
          <a:ext cx="8890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4" name="フローチャート : 判断 633"/>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166833</xdr:rowOff>
    </xdr:from>
    <xdr:ext cx="469744" cy="259045"/>
    <xdr:sp macro="" textlink="">
      <xdr:nvSpPr>
        <xdr:cNvPr id="635" name="テキスト ボックス 634"/>
        <xdr:cNvSpPr txBox="1"/>
      </xdr:nvSpPr>
      <xdr:spPr>
        <a:xfrm>
          <a:off x="14357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138506</xdr:rowOff>
    </xdr:from>
    <xdr:to>
      <xdr:col>19</xdr:col>
      <xdr:colOff>644525</xdr:colOff>
      <xdr:row>78</xdr:row>
      <xdr:rowOff>139576</xdr:rowOff>
    </xdr:to>
    <xdr:cxnSp macro="">
      <xdr:nvCxnSpPr>
        <xdr:cNvPr id="636" name="直線コネクタ 635"/>
        <xdr:cNvCxnSpPr/>
      </xdr:nvCxnSpPr>
      <xdr:spPr>
        <a:xfrm>
          <a:off x="12814300" y="13511606"/>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7" name="フローチャート : 判断 636"/>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8" name="テキスト ボックス 637"/>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9" name="フローチャート : 判断 638"/>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40" name="テキスト ボックス 639"/>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88722</xdr:rowOff>
    </xdr:from>
    <xdr:to>
      <xdr:col>23</xdr:col>
      <xdr:colOff>568325</xdr:colOff>
      <xdr:row>79</xdr:row>
      <xdr:rowOff>18872</xdr:rowOff>
    </xdr:to>
    <xdr:sp macro="" textlink="">
      <xdr:nvSpPr>
        <xdr:cNvPr id="646" name="円/楕円 645"/>
        <xdr:cNvSpPr/>
      </xdr:nvSpPr>
      <xdr:spPr>
        <a:xfrm>
          <a:off x="16268700" y="13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313932" cy="259045"/>
    <xdr:sp macro="" textlink="">
      <xdr:nvSpPr>
        <xdr:cNvPr id="647" name="災害復旧費該当値テキスト"/>
        <xdr:cNvSpPr txBox="1"/>
      </xdr:nvSpPr>
      <xdr:spPr>
        <a:xfrm>
          <a:off x="16370300" y="1341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69185</xdr:rowOff>
    </xdr:from>
    <xdr:to>
      <xdr:col>22</xdr:col>
      <xdr:colOff>415925</xdr:colOff>
      <xdr:row>78</xdr:row>
      <xdr:rowOff>170785</xdr:rowOff>
    </xdr:to>
    <xdr:sp macro="" textlink="">
      <xdr:nvSpPr>
        <xdr:cNvPr id="648" name="円/楕円 647"/>
        <xdr:cNvSpPr/>
      </xdr:nvSpPr>
      <xdr:spPr>
        <a:xfrm>
          <a:off x="15430500" y="134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161912</xdr:rowOff>
    </xdr:from>
    <xdr:ext cx="469744" cy="259045"/>
    <xdr:sp macro="" textlink="">
      <xdr:nvSpPr>
        <xdr:cNvPr id="649" name="テキスト ボックス 648"/>
        <xdr:cNvSpPr txBox="1"/>
      </xdr:nvSpPr>
      <xdr:spPr>
        <a:xfrm>
          <a:off x="15246427" y="135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70571</xdr:rowOff>
    </xdr:from>
    <xdr:to>
      <xdr:col>21</xdr:col>
      <xdr:colOff>212725</xdr:colOff>
      <xdr:row>79</xdr:row>
      <xdr:rowOff>721</xdr:rowOff>
    </xdr:to>
    <xdr:sp macro="" textlink="">
      <xdr:nvSpPr>
        <xdr:cNvPr id="650" name="円/楕円 649"/>
        <xdr:cNvSpPr/>
      </xdr:nvSpPr>
      <xdr:spPr>
        <a:xfrm>
          <a:off x="14541500" y="134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17248</xdr:rowOff>
    </xdr:from>
    <xdr:ext cx="469744" cy="259045"/>
    <xdr:sp macro="" textlink="">
      <xdr:nvSpPr>
        <xdr:cNvPr id="651" name="テキスト ボックス 650"/>
        <xdr:cNvSpPr txBox="1"/>
      </xdr:nvSpPr>
      <xdr:spPr>
        <a:xfrm>
          <a:off x="14357427" y="1321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88776</xdr:rowOff>
    </xdr:from>
    <xdr:to>
      <xdr:col>20</xdr:col>
      <xdr:colOff>9525</xdr:colOff>
      <xdr:row>79</xdr:row>
      <xdr:rowOff>18926</xdr:rowOff>
    </xdr:to>
    <xdr:sp macro="" textlink="">
      <xdr:nvSpPr>
        <xdr:cNvPr id="652" name="円/楕円 651"/>
        <xdr:cNvSpPr/>
      </xdr:nvSpPr>
      <xdr:spPr>
        <a:xfrm>
          <a:off x="13652500" y="134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10053</xdr:rowOff>
    </xdr:from>
    <xdr:ext cx="313932" cy="259045"/>
    <xdr:sp macro="" textlink="">
      <xdr:nvSpPr>
        <xdr:cNvPr id="653" name="テキスト ボックス 652"/>
        <xdr:cNvSpPr txBox="1"/>
      </xdr:nvSpPr>
      <xdr:spPr>
        <a:xfrm>
          <a:off x="13546333" y="13554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87706</xdr:rowOff>
    </xdr:from>
    <xdr:to>
      <xdr:col>18</xdr:col>
      <xdr:colOff>492125</xdr:colOff>
      <xdr:row>79</xdr:row>
      <xdr:rowOff>17856</xdr:rowOff>
    </xdr:to>
    <xdr:sp macro="" textlink="">
      <xdr:nvSpPr>
        <xdr:cNvPr id="654" name="円/楕円 653"/>
        <xdr:cNvSpPr/>
      </xdr:nvSpPr>
      <xdr:spPr>
        <a:xfrm>
          <a:off x="12763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8983</xdr:rowOff>
    </xdr:from>
    <xdr:ext cx="378565" cy="259045"/>
    <xdr:sp macro="" textlink="">
      <xdr:nvSpPr>
        <xdr:cNvPr id="655" name="テキスト ボックス 654"/>
        <xdr:cNvSpPr txBox="1"/>
      </xdr:nvSpPr>
      <xdr:spPr>
        <a:xfrm>
          <a:off x="12625017" y="1355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5" name="直線コネクタ 674"/>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6"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7" name="直線コネクタ 676"/>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8"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9" name="直線コネクタ 678"/>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135213</xdr:rowOff>
    </xdr:from>
    <xdr:to>
      <xdr:col>23</xdr:col>
      <xdr:colOff>517525</xdr:colOff>
      <xdr:row>94</xdr:row>
      <xdr:rowOff>156377</xdr:rowOff>
    </xdr:to>
    <xdr:cxnSp macro="">
      <xdr:nvCxnSpPr>
        <xdr:cNvPr id="680" name="直線コネクタ 679"/>
        <xdr:cNvCxnSpPr/>
      </xdr:nvCxnSpPr>
      <xdr:spPr>
        <a:xfrm>
          <a:off x="15481300" y="16251513"/>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81"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2" name="フローチャート : 判断 681"/>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135213</xdr:rowOff>
    </xdr:from>
    <xdr:to>
      <xdr:col>22</xdr:col>
      <xdr:colOff>365125</xdr:colOff>
      <xdr:row>95</xdr:row>
      <xdr:rowOff>16433</xdr:rowOff>
    </xdr:to>
    <xdr:cxnSp macro="">
      <xdr:nvCxnSpPr>
        <xdr:cNvPr id="683" name="直線コネクタ 682"/>
        <xdr:cNvCxnSpPr/>
      </xdr:nvCxnSpPr>
      <xdr:spPr>
        <a:xfrm flipV="1">
          <a:off x="14592300" y="16251513"/>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4" name="フローチャート : 判断 683"/>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5" name="テキスト ボックス 684"/>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168573</xdr:rowOff>
    </xdr:from>
    <xdr:to>
      <xdr:col>21</xdr:col>
      <xdr:colOff>161925</xdr:colOff>
      <xdr:row>95</xdr:row>
      <xdr:rowOff>16433</xdr:rowOff>
    </xdr:to>
    <xdr:cxnSp macro="">
      <xdr:nvCxnSpPr>
        <xdr:cNvPr id="686" name="直線コネクタ 685"/>
        <xdr:cNvCxnSpPr/>
      </xdr:nvCxnSpPr>
      <xdr:spPr>
        <a:xfrm>
          <a:off x="13703300" y="16284873"/>
          <a:ext cx="889000" cy="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7" name="フローチャート : 判断 686"/>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8" name="テキスト ボックス 687"/>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168573</xdr:rowOff>
    </xdr:from>
    <xdr:to>
      <xdr:col>19</xdr:col>
      <xdr:colOff>644525</xdr:colOff>
      <xdr:row>95</xdr:row>
      <xdr:rowOff>29727</xdr:rowOff>
    </xdr:to>
    <xdr:cxnSp macro="">
      <xdr:nvCxnSpPr>
        <xdr:cNvPr id="689" name="直線コネクタ 688"/>
        <xdr:cNvCxnSpPr/>
      </xdr:nvCxnSpPr>
      <xdr:spPr>
        <a:xfrm flipV="1">
          <a:off x="12814300" y="16284873"/>
          <a:ext cx="8890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90" name="フローチャート : 判断 689"/>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91" name="テキスト ボックス 690"/>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2" name="フローチャート : 判断 691"/>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3" name="テキスト ボックス 692"/>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105577</xdr:rowOff>
    </xdr:from>
    <xdr:to>
      <xdr:col>23</xdr:col>
      <xdr:colOff>568325</xdr:colOff>
      <xdr:row>95</xdr:row>
      <xdr:rowOff>35727</xdr:rowOff>
    </xdr:to>
    <xdr:sp macro="" textlink="">
      <xdr:nvSpPr>
        <xdr:cNvPr id="699" name="円/楕円 698"/>
        <xdr:cNvSpPr/>
      </xdr:nvSpPr>
      <xdr:spPr>
        <a:xfrm>
          <a:off x="16268700" y="162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128454</xdr:rowOff>
    </xdr:from>
    <xdr:ext cx="534377" cy="259045"/>
    <xdr:sp macro="" textlink="">
      <xdr:nvSpPr>
        <xdr:cNvPr id="700" name="公債費該当値テキスト"/>
        <xdr:cNvSpPr txBox="1"/>
      </xdr:nvSpPr>
      <xdr:spPr>
        <a:xfrm>
          <a:off x="16370300" y="160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84413</xdr:rowOff>
    </xdr:from>
    <xdr:to>
      <xdr:col>22</xdr:col>
      <xdr:colOff>415925</xdr:colOff>
      <xdr:row>95</xdr:row>
      <xdr:rowOff>14563</xdr:rowOff>
    </xdr:to>
    <xdr:sp macro="" textlink="">
      <xdr:nvSpPr>
        <xdr:cNvPr id="701" name="円/楕円 700"/>
        <xdr:cNvSpPr/>
      </xdr:nvSpPr>
      <xdr:spPr>
        <a:xfrm>
          <a:off x="15430500" y="162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5690</xdr:rowOff>
    </xdr:from>
    <xdr:ext cx="599010" cy="259045"/>
    <xdr:sp macro="" textlink="">
      <xdr:nvSpPr>
        <xdr:cNvPr id="702" name="テキスト ボックス 701"/>
        <xdr:cNvSpPr txBox="1"/>
      </xdr:nvSpPr>
      <xdr:spPr>
        <a:xfrm>
          <a:off x="15181794" y="1629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137083</xdr:rowOff>
    </xdr:from>
    <xdr:to>
      <xdr:col>21</xdr:col>
      <xdr:colOff>212725</xdr:colOff>
      <xdr:row>95</xdr:row>
      <xdr:rowOff>67233</xdr:rowOff>
    </xdr:to>
    <xdr:sp macro="" textlink="">
      <xdr:nvSpPr>
        <xdr:cNvPr id="703" name="円/楕円 702"/>
        <xdr:cNvSpPr/>
      </xdr:nvSpPr>
      <xdr:spPr>
        <a:xfrm>
          <a:off x="14541500" y="162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58360</xdr:rowOff>
    </xdr:from>
    <xdr:ext cx="534377" cy="259045"/>
    <xdr:sp macro="" textlink="">
      <xdr:nvSpPr>
        <xdr:cNvPr id="704" name="テキスト ボックス 703"/>
        <xdr:cNvSpPr txBox="1"/>
      </xdr:nvSpPr>
      <xdr:spPr>
        <a:xfrm>
          <a:off x="14325111" y="1634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117773</xdr:rowOff>
    </xdr:from>
    <xdr:to>
      <xdr:col>20</xdr:col>
      <xdr:colOff>9525</xdr:colOff>
      <xdr:row>95</xdr:row>
      <xdr:rowOff>47923</xdr:rowOff>
    </xdr:to>
    <xdr:sp macro="" textlink="">
      <xdr:nvSpPr>
        <xdr:cNvPr id="705" name="円/楕円 704"/>
        <xdr:cNvSpPr/>
      </xdr:nvSpPr>
      <xdr:spPr>
        <a:xfrm>
          <a:off x="13652500" y="162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39050</xdr:rowOff>
    </xdr:from>
    <xdr:ext cx="534377" cy="259045"/>
    <xdr:sp macro="" textlink="">
      <xdr:nvSpPr>
        <xdr:cNvPr id="706" name="テキスト ボックス 705"/>
        <xdr:cNvSpPr txBox="1"/>
      </xdr:nvSpPr>
      <xdr:spPr>
        <a:xfrm>
          <a:off x="13436111" y="163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150377</xdr:rowOff>
    </xdr:from>
    <xdr:to>
      <xdr:col>18</xdr:col>
      <xdr:colOff>492125</xdr:colOff>
      <xdr:row>95</xdr:row>
      <xdr:rowOff>80527</xdr:rowOff>
    </xdr:to>
    <xdr:sp macro="" textlink="">
      <xdr:nvSpPr>
        <xdr:cNvPr id="707" name="円/楕円 706"/>
        <xdr:cNvSpPr/>
      </xdr:nvSpPr>
      <xdr:spPr>
        <a:xfrm>
          <a:off x="12763500" y="162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71654</xdr:rowOff>
    </xdr:from>
    <xdr:ext cx="534377" cy="259045"/>
    <xdr:sp macro="" textlink="">
      <xdr:nvSpPr>
        <xdr:cNvPr id="708" name="テキスト ボックス 707"/>
        <xdr:cNvSpPr txBox="1"/>
      </xdr:nvSpPr>
      <xdr:spPr>
        <a:xfrm>
          <a:off x="12547111" y="163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2" name="直線コネクタ 731"/>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5"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6" name="直線コネクタ 735"/>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164846</xdr:rowOff>
    </xdr:from>
    <xdr:to>
      <xdr:col>32</xdr:col>
      <xdr:colOff>187325</xdr:colOff>
      <xdr:row>39</xdr:row>
      <xdr:rowOff>44450</xdr:rowOff>
    </xdr:to>
    <xdr:cxnSp macro="">
      <xdr:nvCxnSpPr>
        <xdr:cNvPr id="737" name="直線コネクタ 736"/>
        <xdr:cNvCxnSpPr/>
      </xdr:nvCxnSpPr>
      <xdr:spPr>
        <a:xfrm>
          <a:off x="21323300" y="6508496"/>
          <a:ext cx="8382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8"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9" name="フローチャート : 判断 73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164846</xdr:rowOff>
    </xdr:from>
    <xdr:to>
      <xdr:col>31</xdr:col>
      <xdr:colOff>34925</xdr:colOff>
      <xdr:row>39</xdr:row>
      <xdr:rowOff>44450</xdr:rowOff>
    </xdr:to>
    <xdr:cxnSp macro="">
      <xdr:nvCxnSpPr>
        <xdr:cNvPr id="740" name="直線コネクタ 739"/>
        <xdr:cNvCxnSpPr/>
      </xdr:nvCxnSpPr>
      <xdr:spPr>
        <a:xfrm flipV="1">
          <a:off x="20434300" y="6508496"/>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1" name="フローチャート : 判断 740"/>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56659</xdr:rowOff>
    </xdr:from>
    <xdr:ext cx="313932" cy="259045"/>
    <xdr:sp macro="" textlink="">
      <xdr:nvSpPr>
        <xdr:cNvPr id="742" name="テキスト ボックス 741"/>
        <xdr:cNvSpPr txBox="1"/>
      </xdr:nvSpPr>
      <xdr:spPr>
        <a:xfrm>
          <a:off x="21166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69215</xdr:rowOff>
    </xdr:from>
    <xdr:to>
      <xdr:col>29</xdr:col>
      <xdr:colOff>517525</xdr:colOff>
      <xdr:row>39</xdr:row>
      <xdr:rowOff>44450</xdr:rowOff>
    </xdr:to>
    <xdr:cxnSp macro="">
      <xdr:nvCxnSpPr>
        <xdr:cNvPr id="743" name="直線コネクタ 742"/>
        <xdr:cNvCxnSpPr/>
      </xdr:nvCxnSpPr>
      <xdr:spPr>
        <a:xfrm>
          <a:off x="19545300" y="6069965"/>
          <a:ext cx="889000" cy="6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4" name="フローチャート : 判断 743"/>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5" name="テキスト ボックス 744"/>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96647</xdr:rowOff>
    </xdr:from>
    <xdr:to>
      <xdr:col>28</xdr:col>
      <xdr:colOff>314325</xdr:colOff>
      <xdr:row>35</xdr:row>
      <xdr:rowOff>69215</xdr:rowOff>
    </xdr:to>
    <xdr:cxnSp macro="">
      <xdr:nvCxnSpPr>
        <xdr:cNvPr id="746" name="直線コネクタ 745"/>
        <xdr:cNvCxnSpPr/>
      </xdr:nvCxnSpPr>
      <xdr:spPr>
        <a:xfrm>
          <a:off x="18656300" y="5240147"/>
          <a:ext cx="889000" cy="8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7" name="フローチャート : 判断 746"/>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25798</xdr:rowOff>
    </xdr:from>
    <xdr:ext cx="378565" cy="259045"/>
    <xdr:sp macro="" textlink="">
      <xdr:nvSpPr>
        <xdr:cNvPr id="748" name="テキスト ボックス 747"/>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9" name="フローチャート : 判断 748"/>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26179</xdr:rowOff>
    </xdr:from>
    <xdr:ext cx="378565" cy="259045"/>
    <xdr:sp macro="" textlink="">
      <xdr:nvSpPr>
        <xdr:cNvPr id="750" name="テキスト ボックス 749"/>
        <xdr:cNvSpPr txBox="1"/>
      </xdr:nvSpPr>
      <xdr:spPr>
        <a:xfrm>
          <a:off x="18467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7"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114046</xdr:rowOff>
    </xdr:from>
    <xdr:to>
      <xdr:col>31</xdr:col>
      <xdr:colOff>85725</xdr:colOff>
      <xdr:row>38</xdr:row>
      <xdr:rowOff>44196</xdr:rowOff>
    </xdr:to>
    <xdr:sp macro="" textlink="">
      <xdr:nvSpPr>
        <xdr:cNvPr id="758" name="円/楕円 757"/>
        <xdr:cNvSpPr/>
      </xdr:nvSpPr>
      <xdr:spPr>
        <a:xfrm>
          <a:off x="21272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60723</xdr:rowOff>
    </xdr:from>
    <xdr:ext cx="378565" cy="259045"/>
    <xdr:sp macro="" textlink="">
      <xdr:nvSpPr>
        <xdr:cNvPr id="759" name="テキスト ボックス 758"/>
        <xdr:cNvSpPr txBox="1"/>
      </xdr:nvSpPr>
      <xdr:spPr>
        <a:xfrm>
          <a:off x="21134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18415</xdr:rowOff>
    </xdr:from>
    <xdr:to>
      <xdr:col>28</xdr:col>
      <xdr:colOff>365125</xdr:colOff>
      <xdr:row>35</xdr:row>
      <xdr:rowOff>120015</xdr:rowOff>
    </xdr:to>
    <xdr:sp macro="" textlink="">
      <xdr:nvSpPr>
        <xdr:cNvPr id="762" name="円/楕円 761"/>
        <xdr:cNvSpPr/>
      </xdr:nvSpPr>
      <xdr:spPr>
        <a:xfrm>
          <a:off x="19494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136542</xdr:rowOff>
    </xdr:from>
    <xdr:ext cx="469744" cy="259045"/>
    <xdr:sp macro="" textlink="">
      <xdr:nvSpPr>
        <xdr:cNvPr id="763" name="テキスト ボックス 762"/>
        <xdr:cNvSpPr txBox="1"/>
      </xdr:nvSpPr>
      <xdr:spPr>
        <a:xfrm>
          <a:off x="19310427"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45847</xdr:rowOff>
    </xdr:from>
    <xdr:to>
      <xdr:col>27</xdr:col>
      <xdr:colOff>161925</xdr:colOff>
      <xdr:row>30</xdr:row>
      <xdr:rowOff>147447</xdr:rowOff>
    </xdr:to>
    <xdr:sp macro="" textlink="">
      <xdr:nvSpPr>
        <xdr:cNvPr id="764" name="円/楕円 763"/>
        <xdr:cNvSpPr/>
      </xdr:nvSpPr>
      <xdr:spPr>
        <a:xfrm>
          <a:off x="18605500" y="51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163974</xdr:rowOff>
    </xdr:from>
    <xdr:ext cx="469744" cy="259045"/>
    <xdr:sp macro="" textlink="">
      <xdr:nvSpPr>
        <xdr:cNvPr id="765" name="テキスト ボックス 764"/>
        <xdr:cNvSpPr txBox="1"/>
      </xdr:nvSpPr>
      <xdr:spPr>
        <a:xfrm>
          <a:off x="18421427" y="49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民生費は、住民一人当たり</a:t>
          </a:r>
          <a:r>
            <a:rPr kumimoji="1" lang="en-US" altLang="ja-JP" sz="1300" baseline="0">
              <a:latin typeface="ＭＳ Ｐゴシック"/>
            </a:rPr>
            <a:t>160,142</a:t>
          </a:r>
          <a:r>
            <a:rPr kumimoji="1" lang="ja-JP" altLang="en-US" sz="1300" baseline="0">
              <a:latin typeface="ＭＳ Ｐゴシック"/>
            </a:rPr>
            <a:t>円となっている。これは、臨時福祉給付金事業給付事業費の増、介護保険特別会計繰出金の増に伴うものである。農林水産業費は、県営経営体育成基盤整備事業が増加しており、事業の完了（平成</a:t>
          </a:r>
          <a:r>
            <a:rPr kumimoji="1" lang="en-US" altLang="ja-JP" sz="1300" baseline="0">
              <a:latin typeface="ＭＳ Ｐゴシック"/>
            </a:rPr>
            <a:t>34</a:t>
          </a:r>
          <a:r>
            <a:rPr kumimoji="1" lang="ja-JP" altLang="en-US" sz="1300" baseline="0">
              <a:latin typeface="ＭＳ Ｐゴシック"/>
            </a:rPr>
            <a:t>年度完了予定）までの間現状維持が見込まれる。商工費は、類似団体内で一番高い住民一人当たり</a:t>
          </a:r>
          <a:r>
            <a:rPr kumimoji="1" lang="en-US" altLang="ja-JP" sz="1300" baseline="0">
              <a:latin typeface="ＭＳ Ｐゴシック"/>
            </a:rPr>
            <a:t>71,110</a:t>
          </a:r>
          <a:r>
            <a:rPr kumimoji="1" lang="ja-JP" altLang="en-US" sz="1300" baseline="0">
              <a:latin typeface="ＭＳ Ｐゴシック"/>
            </a:rPr>
            <a:t>円となっている、観光施設委託料、及び観光施設整備費が多くを占めている。施設の老朽化もあり、計画的な事業実施が必要である。消防費は、住民一人当たり</a:t>
          </a:r>
          <a:r>
            <a:rPr kumimoji="1" lang="en-US" altLang="ja-JP" sz="1300" baseline="0">
              <a:latin typeface="ＭＳ Ｐゴシック"/>
            </a:rPr>
            <a:t>52,298</a:t>
          </a:r>
          <a:r>
            <a:rPr kumimoji="1" lang="ja-JP" altLang="en-US" sz="1300" baseline="0">
              <a:latin typeface="ＭＳ Ｐゴシック"/>
            </a:rPr>
            <a:t>円となっている。防災行政無線（移動系）の整備実施による工事請負費の増加があったためであるが、常備消防業務の委託料も増加傾向にある。</a:t>
          </a:r>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財政調整基金の残高は、歳出の精査により、取崩を回避し、前年同額を維持している。しかし、全体での施設整備費用の増により、実質単年度収支は赤字となったものの、特定目的基金の取り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今後は、事業の見直し、歳出における事業の合理化を図り、健全な行財政運営に努める。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当村では、すべての事業（会計）において赤字は発生していない。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黒字額は、縮小傾向にあり、今後も事務事業の改善、効率化により適正な財政運営を図る。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4874399</v>
      </c>
      <c r="BO4" s="411"/>
      <c r="BP4" s="411"/>
      <c r="BQ4" s="411"/>
      <c r="BR4" s="411"/>
      <c r="BS4" s="411"/>
      <c r="BT4" s="411"/>
      <c r="BU4" s="412"/>
      <c r="BV4" s="410">
        <v>5121063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4757675</v>
      </c>
      <c r="BO5" s="416"/>
      <c r="BP5" s="416"/>
      <c r="BQ5" s="416"/>
      <c r="BR5" s="416"/>
      <c r="BS5" s="416"/>
      <c r="BT5" s="416"/>
      <c r="BU5" s="417"/>
      <c r="BV5" s="415">
        <v>4980427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87.2</v>
      </c>
      <c r="CU5" s="386"/>
      <c r="CV5" s="386"/>
      <c r="CW5" s="386"/>
      <c r="CX5" s="386"/>
      <c r="CY5" s="386"/>
      <c r="CZ5" s="386"/>
      <c r="DA5" s="387"/>
      <c r="DB5" s="385">
        <v>80.400000000000006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116724</v>
      </c>
      <c r="BO6" s="416"/>
      <c r="BP6" s="416"/>
      <c r="BQ6" s="416"/>
      <c r="BR6" s="416"/>
      <c r="BS6" s="416"/>
      <c r="BT6" s="416"/>
      <c r="BU6" s="417"/>
      <c r="BV6" s="415">
        <v>140636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90.8</v>
      </c>
      <c r="CU6" s="562"/>
      <c r="CV6" s="562"/>
      <c r="CW6" s="562"/>
      <c r="CX6" s="562"/>
      <c r="CY6" s="562"/>
      <c r="CZ6" s="562"/>
      <c r="DA6" s="563"/>
      <c r="DB6" s="561">
        <v>84.7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21208</v>
      </c>
      <c r="BO7" s="416"/>
      <c r="BP7" s="416"/>
      <c r="BQ7" s="416"/>
      <c r="BR7" s="416"/>
      <c r="BS7" s="416"/>
      <c r="BT7" s="416"/>
      <c r="BU7" s="417"/>
      <c r="BV7" s="415">
        <v>8897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3209857</v>
      </c>
      <c r="CU7" s="416"/>
      <c r="CV7" s="416"/>
      <c r="CW7" s="416"/>
      <c r="CX7" s="416"/>
      <c r="CY7" s="416"/>
      <c r="CZ7" s="416"/>
      <c r="DA7" s="417"/>
      <c r="DB7" s="415">
        <v>3369329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95516</v>
      </c>
      <c r="BO8" s="416"/>
      <c r="BP8" s="416"/>
      <c r="BQ8" s="416"/>
      <c r="BR8" s="416"/>
      <c r="BS8" s="416"/>
      <c r="BT8" s="416"/>
      <c r="BU8" s="417"/>
      <c r="BV8" s="415">
        <v>131739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5832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-36223</v>
      </c>
      <c r="BO9" s="416"/>
      <c r="BP9" s="416"/>
      <c r="BQ9" s="416"/>
      <c r="BR9" s="416"/>
      <c r="BS9" s="416"/>
      <c r="BT9" s="416"/>
      <c r="BU9" s="417"/>
      <c r="BV9" s="415">
        <v>-36214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15.6</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6438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437</v>
      </c>
      <c r="BO10" s="416"/>
      <c r="BP10" s="416"/>
      <c r="BQ10" s="416"/>
      <c r="BR10" s="416"/>
      <c r="BS10" s="416"/>
      <c r="BT10" s="416"/>
      <c r="BU10" s="417"/>
      <c r="BV10" s="415">
        <v>78623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5904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5876</v>
      </c>
      <c r="S13" s="517"/>
      <c r="T13" s="517"/>
      <c r="U13" s="517"/>
      <c r="V13" s="518"/>
      <c r="W13" s="504" t="s">
        <v>124</v>
      </c>
      <c r="X13" s="428"/>
      <c r="Y13" s="428"/>
      <c r="Z13" s="428"/>
      <c r="AA13" s="428"/>
      <c r="AB13" s="429"/>
      <c r="AC13" s="391">
        <v>588</v>
      </c>
      <c r="AD13" s="392"/>
      <c r="AE13" s="392"/>
      <c r="AF13" s="392"/>
      <c r="AG13" s="393"/>
      <c r="AH13" s="391">
        <v>638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-35786</v>
      </c>
      <c r="BO13" s="416"/>
      <c r="BP13" s="416"/>
      <c r="BQ13" s="416"/>
      <c r="BR13" s="416"/>
      <c r="BS13" s="416"/>
      <c r="BT13" s="416"/>
      <c r="BU13" s="417"/>
      <c r="BV13" s="415">
        <v>42409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8.4</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6042</v>
      </c>
      <c r="S14" s="517"/>
      <c r="T14" s="517"/>
      <c r="U14" s="517"/>
      <c r="V14" s="518"/>
      <c r="W14" s="519"/>
      <c r="X14" s="431"/>
      <c r="Y14" s="431"/>
      <c r="Z14" s="431"/>
      <c r="AA14" s="431"/>
      <c r="AB14" s="432"/>
      <c r="AC14" s="509">
        <v>19.600000000000001</v>
      </c>
      <c r="AD14" s="510"/>
      <c r="AE14" s="510"/>
      <c r="AF14" s="510"/>
      <c r="AG14" s="511"/>
      <c r="AH14" s="509">
        <v>20.3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32.4</v>
      </c>
      <c r="CU14" s="488"/>
      <c r="CV14" s="488"/>
      <c r="CW14" s="488"/>
      <c r="CX14" s="488"/>
      <c r="CY14" s="488"/>
      <c r="CZ14" s="488"/>
      <c r="DA14" s="489"/>
      <c r="DB14" s="520">
        <v>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6013</v>
      </c>
      <c r="S15" s="517"/>
      <c r="T15" s="517"/>
      <c r="U15" s="517"/>
      <c r="V15" s="518"/>
      <c r="W15" s="504" t="s">
        <v>131</v>
      </c>
      <c r="X15" s="428"/>
      <c r="Y15" s="428"/>
      <c r="Z15" s="428"/>
      <c r="AA15" s="428"/>
      <c r="AB15" s="429"/>
      <c r="AC15" s="391">
        <v>899</v>
      </c>
      <c r="AD15" s="392"/>
      <c r="AE15" s="392"/>
      <c r="AF15" s="392"/>
      <c r="AG15" s="393"/>
      <c r="AH15" s="391">
        <v>962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692552</v>
      </c>
      <c r="BO15" s="411"/>
      <c r="BP15" s="411"/>
      <c r="BQ15" s="411"/>
      <c r="BR15" s="411"/>
      <c r="BS15" s="411"/>
      <c r="BT15" s="411"/>
      <c r="BU15" s="412"/>
      <c r="BV15" s="410">
        <v>678898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29.9</v>
      </c>
      <c r="AD16" s="510"/>
      <c r="AE16" s="510"/>
      <c r="AF16" s="510"/>
      <c r="AG16" s="511"/>
      <c r="AH16" s="509">
        <v>30.5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2911389</v>
      </c>
      <c r="BO16" s="416"/>
      <c r="BP16" s="416"/>
      <c r="BQ16" s="416"/>
      <c r="BR16" s="416"/>
      <c r="BS16" s="416"/>
      <c r="BT16" s="416"/>
      <c r="BU16" s="417"/>
      <c r="BV16" s="415">
        <v>3023915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1520</v>
      </c>
      <c r="AD17" s="392"/>
      <c r="AE17" s="392"/>
      <c r="AF17" s="392"/>
      <c r="AG17" s="393"/>
      <c r="AH17" s="391">
        <v>1550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864232</v>
      </c>
      <c r="BO17" s="416"/>
      <c r="BP17" s="416"/>
      <c r="BQ17" s="416"/>
      <c r="BR17" s="416"/>
      <c r="BS17" s="416"/>
      <c r="BT17" s="416"/>
      <c r="BU17" s="417"/>
      <c r="BV17" s="415">
        <v>846726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299.61</v>
      </c>
      <c r="M18" s="480"/>
      <c r="N18" s="480"/>
      <c r="O18" s="480"/>
      <c r="P18" s="480"/>
      <c r="Q18" s="480"/>
      <c r="R18" s="481"/>
      <c r="S18" s="481"/>
      <c r="T18" s="481"/>
      <c r="U18" s="481"/>
      <c r="V18" s="482"/>
      <c r="W18" s="496"/>
      <c r="X18" s="497"/>
      <c r="Y18" s="497"/>
      <c r="Z18" s="497"/>
      <c r="AA18" s="497"/>
      <c r="AB18" s="505"/>
      <c r="AC18" s="379">
        <v>50.5</v>
      </c>
      <c r="AD18" s="380"/>
      <c r="AE18" s="380"/>
      <c r="AF18" s="380"/>
      <c r="AG18" s="483"/>
      <c r="AH18" s="379">
        <v>49.2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2813357</v>
      </c>
      <c r="BO18" s="416"/>
      <c r="BP18" s="416"/>
      <c r="BQ18" s="416"/>
      <c r="BR18" s="416"/>
      <c r="BS18" s="416"/>
      <c r="BT18" s="416"/>
      <c r="BU18" s="417"/>
      <c r="BV18" s="415">
        <v>2751413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3523756</v>
      </c>
      <c r="BO19" s="416"/>
      <c r="BP19" s="416"/>
      <c r="BQ19" s="416"/>
      <c r="BR19" s="416"/>
      <c r="BS19" s="416"/>
      <c r="BT19" s="416"/>
      <c r="BU19" s="417"/>
      <c r="BV19" s="415">
        <v>3760625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1846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5034992</v>
      </c>
      <c r="BO23" s="416"/>
      <c r="BP23" s="416"/>
      <c r="BQ23" s="416"/>
      <c r="BR23" s="416"/>
      <c r="BS23" s="416"/>
      <c r="BT23" s="416"/>
      <c r="BU23" s="417"/>
      <c r="BV23" s="415">
        <v>5015586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6300</v>
      </c>
      <c r="R24" s="392"/>
      <c r="S24" s="392"/>
      <c r="T24" s="392"/>
      <c r="U24" s="392"/>
      <c r="V24" s="393"/>
      <c r="W24" s="457"/>
      <c r="X24" s="448"/>
      <c r="Y24" s="449"/>
      <c r="Z24" s="388" t="s">
        <v>154</v>
      </c>
      <c r="AA24" s="389"/>
      <c r="AB24" s="389"/>
      <c r="AC24" s="389"/>
      <c r="AD24" s="389"/>
      <c r="AE24" s="389"/>
      <c r="AF24" s="389"/>
      <c r="AG24" s="390"/>
      <c r="AH24" s="391">
        <v>97</v>
      </c>
      <c r="AI24" s="392"/>
      <c r="AJ24" s="392"/>
      <c r="AK24" s="392"/>
      <c r="AL24" s="393"/>
      <c r="AM24" s="391">
        <v>275965</v>
      </c>
      <c r="AN24" s="392"/>
      <c r="AO24" s="392"/>
      <c r="AP24" s="392"/>
      <c r="AQ24" s="392"/>
      <c r="AR24" s="393"/>
      <c r="AS24" s="391">
        <v>2845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4693802</v>
      </c>
      <c r="BO24" s="416"/>
      <c r="BP24" s="416"/>
      <c r="BQ24" s="416"/>
      <c r="BR24" s="416"/>
      <c r="BS24" s="416"/>
      <c r="BT24" s="416"/>
      <c r="BU24" s="417"/>
      <c r="BV24" s="415">
        <v>4640942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5200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226249</v>
      </c>
      <c r="BO25" s="411"/>
      <c r="BP25" s="411"/>
      <c r="BQ25" s="411"/>
      <c r="BR25" s="411"/>
      <c r="BS25" s="411"/>
      <c r="BT25" s="411"/>
      <c r="BU25" s="412"/>
      <c r="BV25" s="410">
        <v>273616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4800</v>
      </c>
      <c r="R26" s="392"/>
      <c r="S26" s="392"/>
      <c r="T26" s="392"/>
      <c r="U26" s="392"/>
      <c r="V26" s="393"/>
      <c r="W26" s="457"/>
      <c r="X26" s="448"/>
      <c r="Y26" s="449"/>
      <c r="Z26" s="388" t="s">
        <v>160</v>
      </c>
      <c r="AA26" s="470"/>
      <c r="AB26" s="470"/>
      <c r="AC26" s="470"/>
      <c r="AD26" s="470"/>
      <c r="AE26" s="470"/>
      <c r="AF26" s="470"/>
      <c r="AG26" s="471"/>
      <c r="AH26" s="391">
        <v>9</v>
      </c>
      <c r="AI26" s="392"/>
      <c r="AJ26" s="392"/>
      <c r="AK26" s="392"/>
      <c r="AL26" s="393"/>
      <c r="AM26" s="391">
        <v>24939</v>
      </c>
      <c r="AN26" s="392"/>
      <c r="AO26" s="392"/>
      <c r="AP26" s="392"/>
      <c r="AQ26" s="392"/>
      <c r="AR26" s="393"/>
      <c r="AS26" s="391">
        <v>2771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2550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103723</v>
      </c>
      <c r="BO27" s="419"/>
      <c r="BP27" s="419"/>
      <c r="BQ27" s="419"/>
      <c r="BR27" s="419"/>
      <c r="BS27" s="419"/>
      <c r="BT27" s="419"/>
      <c r="BU27" s="420"/>
      <c r="BV27" s="418">
        <v>103671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1880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797596</v>
      </c>
      <c r="BO28" s="411"/>
      <c r="BP28" s="411"/>
      <c r="BQ28" s="411"/>
      <c r="BR28" s="411"/>
      <c r="BS28" s="411"/>
      <c r="BT28" s="411"/>
      <c r="BU28" s="412"/>
      <c r="BV28" s="410">
        <v>797159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1680</v>
      </c>
      <c r="R29" s="392"/>
      <c r="S29" s="392"/>
      <c r="T29" s="392"/>
      <c r="U29" s="392"/>
      <c r="V29" s="393"/>
      <c r="W29" s="458"/>
      <c r="X29" s="459"/>
      <c r="Y29" s="460"/>
      <c r="Z29" s="388" t="s">
        <v>170</v>
      </c>
      <c r="AA29" s="389"/>
      <c r="AB29" s="389"/>
      <c r="AC29" s="389"/>
      <c r="AD29" s="389"/>
      <c r="AE29" s="389"/>
      <c r="AF29" s="389"/>
      <c r="AG29" s="390"/>
      <c r="AH29" s="391">
        <v>97</v>
      </c>
      <c r="AI29" s="392"/>
      <c r="AJ29" s="392"/>
      <c r="AK29" s="392"/>
      <c r="AL29" s="393"/>
      <c r="AM29" s="391">
        <v>275965</v>
      </c>
      <c r="AN29" s="392"/>
      <c r="AO29" s="392"/>
      <c r="AP29" s="392"/>
      <c r="AQ29" s="392"/>
      <c r="AR29" s="393"/>
      <c r="AS29" s="391">
        <v>2845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16391</v>
      </c>
      <c r="BO29" s="416"/>
      <c r="BP29" s="416"/>
      <c r="BQ29" s="416"/>
      <c r="BR29" s="416"/>
      <c r="BS29" s="416"/>
      <c r="BT29" s="416"/>
      <c r="BU29" s="417"/>
      <c r="BV29" s="415">
        <v>16382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921965</v>
      </c>
      <c r="BO30" s="419"/>
      <c r="BP30" s="419"/>
      <c r="BQ30" s="419"/>
      <c r="BR30" s="419"/>
      <c r="BS30" s="419"/>
      <c r="BT30" s="419"/>
      <c r="BU30" s="420"/>
      <c r="BV30" s="418">
        <v>1020516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下越障害福祉事務組合（一般会計）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関川村自然環境管理公社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国民健康保険関川診療所特別会計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新潟県後期高齢者医療広域連合（一般会計）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ﾊﾟﾜｰﾌﾟﾗﾝﾄ関川</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簡易水道特別会計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新潟県後期高齢者医療広域連合（後期高齢者医療特別会計）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村有温泉特別会計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新潟県市町村総合事務組合（一般会計）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11</v>
      </c>
      <c r="BF38" s="375"/>
      <c r="BG38" s="374" t="str">
        <f>IF('各会計、関係団体の財政状況及び健全化判断比率'!B37="","",'各会計、関係団体の財政状況及び健全化判断比率'!B37)</f>
        <v>宅地等造成特別会計</v>
      </c>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新潟県市町村総合事務組合（職員退職手当支給事業特別会計）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新潟県市町村総合事務組合（消防団員等公務災害補償事業特別会計）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新潟県市町村総合事務組合（消防賞じゅつ金等支給事業特別会計）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新潟県市町村総合事務組合（非常勤職員公務災害補償等特別会計）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新潟県市町村総合事務組合（交通災害共済事業特別会計）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10.66</v>
      </c>
      <c r="G34" s="33">
        <v>9.75</v>
      </c>
      <c r="H34" s="33">
        <v>8.84</v>
      </c>
      <c r="I34" s="33">
        <v>7.85</v>
      </c>
      <c r="J34" s="34">
        <v>7.56</v>
      </c>
      <c r="K34" s="22"/>
      <c r="L34" s="22"/>
      <c r="M34" s="22"/>
      <c r="N34" s="22"/>
      <c r="O34" s="22"/>
      <c r="P34" s="22"/>
    </row>
    <row r="35" spans="1:16" ht="39" customHeight="1" x14ac:dyDescent="0.15">
      <c r="A35" s="22"/>
      <c r="B35" s="35"/>
      <c r="C35" s="1178" t="s">
        <v>529</v>
      </c>
      <c r="D35" s="1179"/>
      <c r="E35" s="1180"/>
      <c r="F35" s="36">
        <v>3.52</v>
      </c>
      <c r="G35" s="37">
        <v>3.89</v>
      </c>
      <c r="H35" s="37">
        <v>5.27</v>
      </c>
      <c r="I35" s="37">
        <v>3.9</v>
      </c>
      <c r="J35" s="38">
        <v>2.97</v>
      </c>
      <c r="K35" s="22"/>
      <c r="L35" s="22"/>
      <c r="M35" s="22"/>
      <c r="N35" s="22"/>
      <c r="O35" s="22"/>
      <c r="P35" s="22"/>
    </row>
    <row r="36" spans="1:16" ht="39" customHeight="1" x14ac:dyDescent="0.15">
      <c r="A36" s="22"/>
      <c r="B36" s="35"/>
      <c r="C36" s="1178" t="s">
        <v>530</v>
      </c>
      <c r="D36" s="1179"/>
      <c r="E36" s="1180"/>
      <c r="F36" s="36">
        <v>1.07</v>
      </c>
      <c r="G36" s="37">
        <v>2.42</v>
      </c>
      <c r="H36" s="37">
        <v>2.38</v>
      </c>
      <c r="I36" s="37">
        <v>2.12</v>
      </c>
      <c r="J36" s="38">
        <v>2.2599999999999998</v>
      </c>
      <c r="K36" s="22"/>
      <c r="L36" s="22"/>
      <c r="M36" s="22"/>
      <c r="N36" s="22"/>
      <c r="O36" s="22"/>
      <c r="P36" s="22"/>
    </row>
    <row r="37" spans="1:16" ht="39" customHeight="1" x14ac:dyDescent="0.15">
      <c r="A37" s="22"/>
      <c r="B37" s="35"/>
      <c r="C37" s="1178" t="s">
        <v>531</v>
      </c>
      <c r="D37" s="1179"/>
      <c r="E37" s="1180"/>
      <c r="F37" s="36">
        <v>0.53</v>
      </c>
      <c r="G37" s="37">
        <v>0.8</v>
      </c>
      <c r="H37" s="37">
        <v>1.62</v>
      </c>
      <c r="I37" s="37">
        <v>1.67</v>
      </c>
      <c r="J37" s="38">
        <v>1.67</v>
      </c>
      <c r="K37" s="22"/>
      <c r="L37" s="22"/>
      <c r="M37" s="22"/>
      <c r="N37" s="22"/>
      <c r="O37" s="22"/>
      <c r="P37" s="22"/>
    </row>
    <row r="38" spans="1:16" ht="39" customHeight="1" x14ac:dyDescent="0.15">
      <c r="A38" s="22"/>
      <c r="B38" s="35"/>
      <c r="C38" s="1178" t="s">
        <v>532</v>
      </c>
      <c r="D38" s="1179"/>
      <c r="E38" s="1180"/>
      <c r="F38" s="36">
        <v>0.7</v>
      </c>
      <c r="G38" s="37">
        <v>0.21</v>
      </c>
      <c r="H38" s="37">
        <v>0.14000000000000001</v>
      </c>
      <c r="I38" s="37">
        <v>0.24</v>
      </c>
      <c r="J38" s="38">
        <v>0.33</v>
      </c>
      <c r="K38" s="22"/>
      <c r="L38" s="22"/>
      <c r="M38" s="22"/>
      <c r="N38" s="22"/>
      <c r="O38" s="22"/>
      <c r="P38" s="22"/>
    </row>
    <row r="39" spans="1:16" ht="39" customHeight="1" x14ac:dyDescent="0.15">
      <c r="A39" s="22"/>
      <c r="B39" s="35"/>
      <c r="C39" s="1178" t="s">
        <v>533</v>
      </c>
      <c r="D39" s="1179"/>
      <c r="E39" s="1180"/>
      <c r="F39" s="36">
        <v>0.23</v>
      </c>
      <c r="G39" s="37">
        <v>0.16</v>
      </c>
      <c r="H39" s="37">
        <v>0.16</v>
      </c>
      <c r="I39" s="37">
        <v>7.0000000000000007E-2</v>
      </c>
      <c r="J39" s="38">
        <v>0.08</v>
      </c>
      <c r="K39" s="22"/>
      <c r="L39" s="22"/>
      <c r="M39" s="22"/>
      <c r="N39" s="22"/>
      <c r="O39" s="22"/>
      <c r="P39" s="22"/>
    </row>
    <row r="40" spans="1:16" ht="39" customHeight="1" x14ac:dyDescent="0.15">
      <c r="A40" s="22"/>
      <c r="B40" s="35"/>
      <c r="C40" s="1178" t="s">
        <v>534</v>
      </c>
      <c r="D40" s="1179"/>
      <c r="E40" s="1180"/>
      <c r="F40" s="36">
        <v>0.13</v>
      </c>
      <c r="G40" s="37">
        <v>0.09</v>
      </c>
      <c r="H40" s="37">
        <v>0.1</v>
      </c>
      <c r="I40" s="37">
        <v>0.12</v>
      </c>
      <c r="J40" s="38">
        <v>0.08</v>
      </c>
      <c r="K40" s="22"/>
      <c r="L40" s="22"/>
      <c r="M40" s="22"/>
      <c r="N40" s="22"/>
      <c r="O40" s="22"/>
      <c r="P40" s="22"/>
    </row>
    <row r="41" spans="1:16" ht="39" customHeight="1" x14ac:dyDescent="0.15">
      <c r="A41" s="22"/>
      <c r="B41" s="35"/>
      <c r="C41" s="1178" t="s">
        <v>535</v>
      </c>
      <c r="D41" s="1179"/>
      <c r="E41" s="1180"/>
      <c r="F41" s="36">
        <v>0.11</v>
      </c>
      <c r="G41" s="37">
        <v>0.09</v>
      </c>
      <c r="H41" s="37">
        <v>0.09</v>
      </c>
      <c r="I41" s="37">
        <v>0.06</v>
      </c>
      <c r="J41" s="38">
        <v>7.0000000000000007E-2</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v>0</v>
      </c>
      <c r="G43" s="42">
        <v>0</v>
      </c>
      <c r="H43" s="42">
        <v>0.01</v>
      </c>
      <c r="I43" s="42">
        <v>0.1</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574</v>
      </c>
      <c r="L45" s="60">
        <v>603</v>
      </c>
      <c r="M45" s="60">
        <v>566</v>
      </c>
      <c r="N45" s="60">
        <v>609</v>
      </c>
      <c r="O45" s="61">
        <v>573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334</v>
      </c>
      <c r="L48" s="64">
        <v>292</v>
      </c>
      <c r="M48" s="64">
        <v>306</v>
      </c>
      <c r="N48" s="64">
        <v>275</v>
      </c>
      <c r="O48" s="65">
        <v>284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v>
      </c>
      <c r="L49" s="64">
        <v>0</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v>
      </c>
      <c r="L50" s="64">
        <v>15</v>
      </c>
      <c r="M50" s="64">
        <v>15</v>
      </c>
      <c r="N50" s="64">
        <v>13</v>
      </c>
      <c r="O50" s="65">
        <v>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658</v>
      </c>
      <c r="L52" s="64">
        <v>674</v>
      </c>
      <c r="M52" s="64">
        <v>649</v>
      </c>
      <c r="N52" s="64">
        <v>680</v>
      </c>
      <c r="O52" s="65">
        <v>656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280</v>
      </c>
      <c r="L53" s="69">
        <v>236</v>
      </c>
      <c r="M53" s="69">
        <v>238</v>
      </c>
      <c r="N53" s="69">
        <v>217</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5735</v>
      </c>
      <c r="J41" s="83">
        <v>5451</v>
      </c>
      <c r="K41" s="83">
        <v>5222</v>
      </c>
      <c r="L41" s="83">
        <v>5195</v>
      </c>
      <c r="M41" s="84">
        <v>5216</v>
      </c>
    </row>
    <row r="42" spans="2:13" ht="27.75" customHeight="1" x14ac:dyDescent="0.15">
      <c r="B42" s="1204"/>
      <c r="C42" s="1205"/>
      <c r="D42" s="85"/>
      <c r="E42" s="1208" t="s">
        <v>26</v>
      </c>
      <c r="F42" s="1208"/>
      <c r="G42" s="1208"/>
      <c r="H42" s="1209"/>
      <c r="I42" s="86">
        <v>290</v>
      </c>
      <c r="J42" s="87">
        <v>392</v>
      </c>
      <c r="K42" s="87">
        <v>370</v>
      </c>
      <c r="L42" s="87">
        <v>497</v>
      </c>
      <c r="M42" s="88">
        <v>438</v>
      </c>
    </row>
    <row r="43" spans="2:13" ht="27.75" customHeight="1" x14ac:dyDescent="0.15">
      <c r="B43" s="1204"/>
      <c r="C43" s="1205"/>
      <c r="D43" s="85"/>
      <c r="E43" s="1208" t="s">
        <v>27</v>
      </c>
      <c r="F43" s="1208"/>
      <c r="G43" s="1208"/>
      <c r="H43" s="1209"/>
      <c r="I43" s="86">
        <v>2764</v>
      </c>
      <c r="J43" s="87">
        <v>2752</v>
      </c>
      <c r="K43" s="87">
        <v>2823</v>
      </c>
      <c r="L43" s="87">
        <v>2730</v>
      </c>
      <c r="M43" s="88">
        <v>2763</v>
      </c>
    </row>
    <row r="44" spans="2:13" ht="27.75" customHeight="1" x14ac:dyDescent="0.15">
      <c r="B44" s="1204"/>
      <c r="C44" s="1205"/>
      <c r="D44" s="85"/>
      <c r="E44" s="1208" t="s">
        <v>28</v>
      </c>
      <c r="F44" s="1208"/>
      <c r="G44" s="1208"/>
      <c r="H44" s="1209"/>
      <c r="I44" s="86">
        <v>37</v>
      </c>
      <c r="J44" s="87">
        <v>11</v>
      </c>
      <c r="K44" s="87">
        <v>7</v>
      </c>
      <c r="L44" s="87">
        <v>7</v>
      </c>
      <c r="M44" s="88">
        <v>16</v>
      </c>
    </row>
    <row r="45" spans="2:13" ht="27.75" customHeight="1" x14ac:dyDescent="0.15">
      <c r="B45" s="1204"/>
      <c r="C45" s="1205"/>
      <c r="D45" s="85"/>
      <c r="E45" s="1208" t="s">
        <v>29</v>
      </c>
      <c r="F45" s="1208"/>
      <c r="G45" s="1208"/>
      <c r="H45" s="1209"/>
      <c r="I45" s="86">
        <v>1113</v>
      </c>
      <c r="J45" s="87">
        <v>1093</v>
      </c>
      <c r="K45" s="87">
        <v>1033</v>
      </c>
      <c r="L45" s="87">
        <v>1003</v>
      </c>
      <c r="M45" s="88">
        <v>1010</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1993</v>
      </c>
      <c r="J50" s="87">
        <v>1948</v>
      </c>
      <c r="K50" s="87">
        <v>1855</v>
      </c>
      <c r="L50" s="87">
        <v>2064</v>
      </c>
      <c r="M50" s="88">
        <v>2032</v>
      </c>
    </row>
    <row r="51" spans="2:13" ht="27.75" customHeight="1" x14ac:dyDescent="0.15">
      <c r="B51" s="1204"/>
      <c r="C51" s="1205"/>
      <c r="D51" s="85"/>
      <c r="E51" s="1208" t="s">
        <v>36</v>
      </c>
      <c r="F51" s="1208"/>
      <c r="G51" s="1208"/>
      <c r="H51" s="1209"/>
      <c r="I51" s="86">
        <v>188</v>
      </c>
      <c r="J51" s="87">
        <v>141</v>
      </c>
      <c r="K51" s="87">
        <v>73</v>
      </c>
      <c r="L51" s="87">
        <v>73</v>
      </c>
      <c r="M51" s="88">
        <v>60</v>
      </c>
    </row>
    <row r="52" spans="2:13" ht="27.75" customHeight="1" x14ac:dyDescent="0.15">
      <c r="B52" s="1206"/>
      <c r="C52" s="1207"/>
      <c r="D52" s="85"/>
      <c r="E52" s="1208" t="s">
        <v>37</v>
      </c>
      <c r="F52" s="1208"/>
      <c r="G52" s="1208"/>
      <c r="H52" s="1209"/>
      <c r="I52" s="86">
        <v>7218</v>
      </c>
      <c r="J52" s="87">
        <v>6987</v>
      </c>
      <c r="K52" s="87">
        <v>6773</v>
      </c>
      <c r="L52" s="87">
        <v>6671</v>
      </c>
      <c r="M52" s="88">
        <v>6515</v>
      </c>
    </row>
    <row r="53" spans="2:13" ht="27.75" customHeight="1" thickBot="1" x14ac:dyDescent="0.2">
      <c r="B53" s="1210" t="s">
        <v>38</v>
      </c>
      <c r="C53" s="1211"/>
      <c r="D53" s="92"/>
      <c r="E53" s="1212" t="s">
        <v>39</v>
      </c>
      <c r="F53" s="1212"/>
      <c r="G53" s="1212"/>
      <c r="H53" s="1213"/>
      <c r="I53" s="93">
        <v>539</v>
      </c>
      <c r="J53" s="94">
        <v>621</v>
      </c>
      <c r="K53" s="94">
        <v>755</v>
      </c>
      <c r="L53" s="94">
        <v>624</v>
      </c>
      <c r="M53" s="95">
        <v>836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556</v>
      </c>
      <c r="H51" s="1248"/>
      <c r="I51" s="1253" t="s">
        <v>557</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558</v>
      </c>
      <c r="H55" s="1228"/>
      <c r="I55" s="1233" t="s">
        <v>557</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556</v>
      </c>
      <c r="H73" s="1248"/>
      <c r="I73" s="1253" t="s">
        <v>557</v>
      </c>
      <c r="J73" s="1253"/>
      <c r="K73" s="1234">
        <v>20.399999999999999</v>
      </c>
      <c r="L73" s="1234">
        <v>23.4</v>
      </c>
      <c r="M73" s="1221">
        <v>29.4</v>
      </c>
      <c r="N73" s="1221">
        <v>23</v>
      </c>
      <c r="O73" s="1221">
        <v>32.4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11.8</v>
      </c>
      <c r="L75" s="1225">
        <v>10.4</v>
      </c>
      <c r="M75" s="1225">
        <v>9.6</v>
      </c>
      <c r="N75" s="1225">
        <v>8.6999999999999993</v>
      </c>
      <c r="O75" s="1225">
        <v>8.4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558</v>
      </c>
      <c r="H77" s="1228"/>
      <c r="I77" s="1233" t="s">
        <v>557</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10.8</v>
      </c>
      <c r="L79" s="1224">
        <v>9.8000000000000007</v>
      </c>
      <c r="M79" s="1224">
        <v>9.1</v>
      </c>
      <c r="N79" s="1224">
        <v>8.6</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64116</v>
      </c>
      <c r="E3" s="118"/>
      <c r="F3" s="119">
        <v>146641</v>
      </c>
      <c r="G3" s="120"/>
      <c r="H3" s="121"/>
    </row>
    <row r="4" spans="1:8" x14ac:dyDescent="0.15">
      <c r="A4" s="122"/>
      <c r="B4" s="123"/>
      <c r="C4" s="124"/>
      <c r="D4" s="125">
        <v>59497</v>
      </c>
      <c r="E4" s="126"/>
      <c r="F4" s="127">
        <v>68142</v>
      </c>
      <c r="G4" s="128"/>
      <c r="H4" s="129"/>
    </row>
    <row r="5" spans="1:8" x14ac:dyDescent="0.15">
      <c r="A5" s="110" t="s">
        <v>516</v>
      </c>
      <c r="B5" s="115"/>
      <c r="C5" s="116"/>
      <c r="D5" s="117">
        <v>95878</v>
      </c>
      <c r="E5" s="118"/>
      <c r="F5" s="119">
        <v>174587</v>
      </c>
      <c r="G5" s="120"/>
      <c r="H5" s="121"/>
    </row>
    <row r="6" spans="1:8" x14ac:dyDescent="0.15">
      <c r="A6" s="122"/>
      <c r="B6" s="123"/>
      <c r="C6" s="124"/>
      <c r="D6" s="125">
        <v>65621</v>
      </c>
      <c r="E6" s="126"/>
      <c r="F6" s="127">
        <v>79695</v>
      </c>
      <c r="G6" s="128"/>
      <c r="H6" s="129"/>
    </row>
    <row r="7" spans="1:8" x14ac:dyDescent="0.15">
      <c r="A7" s="110" t="s">
        <v>517</v>
      </c>
      <c r="B7" s="115"/>
      <c r="C7" s="116"/>
      <c r="D7" s="117">
        <v>76461</v>
      </c>
      <c r="E7" s="118"/>
      <c r="F7" s="119">
        <v>175675</v>
      </c>
      <c r="G7" s="120"/>
      <c r="H7" s="121"/>
    </row>
    <row r="8" spans="1:8" x14ac:dyDescent="0.15">
      <c r="A8" s="122"/>
      <c r="B8" s="123"/>
      <c r="C8" s="124"/>
      <c r="D8" s="125">
        <v>58329</v>
      </c>
      <c r="E8" s="126"/>
      <c r="F8" s="127">
        <v>87698</v>
      </c>
      <c r="G8" s="128"/>
      <c r="H8" s="129"/>
    </row>
    <row r="9" spans="1:8" x14ac:dyDescent="0.15">
      <c r="A9" s="110" t="s">
        <v>518</v>
      </c>
      <c r="B9" s="115"/>
      <c r="C9" s="116"/>
      <c r="D9" s="117">
        <v>125149</v>
      </c>
      <c r="E9" s="118"/>
      <c r="F9" s="119">
        <v>162193</v>
      </c>
      <c r="G9" s="120"/>
      <c r="H9" s="121"/>
    </row>
    <row r="10" spans="1:8" x14ac:dyDescent="0.15">
      <c r="A10" s="122"/>
      <c r="B10" s="123"/>
      <c r="C10" s="124"/>
      <c r="D10" s="125">
        <v>101952</v>
      </c>
      <c r="E10" s="126"/>
      <c r="F10" s="127">
        <v>79985</v>
      </c>
      <c r="G10" s="128"/>
      <c r="H10" s="129"/>
    </row>
    <row r="11" spans="1:8" x14ac:dyDescent="0.15">
      <c r="A11" s="110" t="s">
        <v>519</v>
      </c>
      <c r="B11" s="115"/>
      <c r="C11" s="116"/>
      <c r="D11" s="117">
        <v>121635</v>
      </c>
      <c r="E11" s="118"/>
      <c r="F11" s="119">
        <v>138651</v>
      </c>
      <c r="G11" s="120"/>
      <c r="H11" s="121"/>
    </row>
    <row r="12" spans="1:8" x14ac:dyDescent="0.15">
      <c r="A12" s="122"/>
      <c r="B12" s="123"/>
      <c r="C12" s="130"/>
      <c r="D12" s="125">
        <v>66506</v>
      </c>
      <c r="E12" s="126"/>
      <c r="F12" s="127">
        <v>71211</v>
      </c>
      <c r="G12" s="128"/>
      <c r="H12" s="129"/>
    </row>
    <row r="13" spans="1:8" x14ac:dyDescent="0.15">
      <c r="A13" s="110"/>
      <c r="B13" s="115"/>
      <c r="C13" s="131"/>
      <c r="D13" s="132">
        <v>96648</v>
      </c>
      <c r="E13" s="133"/>
      <c r="F13" s="134">
        <v>159549</v>
      </c>
      <c r="G13" s="135"/>
      <c r="H13" s="121"/>
    </row>
    <row r="14" spans="1:8" x14ac:dyDescent="0.15">
      <c r="A14" s="122"/>
      <c r="B14" s="123"/>
      <c r="C14" s="124"/>
      <c r="D14" s="125">
        <v>70381</v>
      </c>
      <c r="E14" s="126"/>
      <c r="F14" s="127">
        <v>77346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3.53</v>
      </c>
      <c r="C19" s="136">
        <f>ROUND(VALUE(SUBSTITUTE(実質収支比率等に係る経年分析!G$48,"▲","-")),2)</f>
        <v>3.9</v>
      </c>
      <c r="D19" s="136">
        <f>ROUND(VALUE(SUBSTITUTE(実質収支比率等に係る経年分析!H$48,"▲","-")),2)</f>
        <v>5.27</v>
      </c>
      <c r="E19" s="136">
        <f>ROUND(VALUE(SUBSTITUTE(実質収支比率等に係る経年分析!I$48,"▲","-")),2)</f>
        <v>3.91</v>
      </c>
      <c r="F19" s="136">
        <f>ROUND(VALUE(SUBSTITUTE(実質収支比率等に係る経年分析!J$48,"▲","-")),2)</f>
        <v>2.98</v>
      </c>
    </row>
    <row r="20" spans="1:11" x14ac:dyDescent="0.15">
      <c r="A20" s="136" t="s">
        <v>44</v>
      </c>
      <c r="B20" s="136">
        <f>ROUND(VALUE(SUBSTITUTE(実質収支比率等に係る経年分析!F$47,"▲","-")),2)</f>
        <v>20.440000000000001</v>
      </c>
      <c r="C20" s="136">
        <f>ROUND(VALUE(SUBSTITUTE(実質収支比率等に係る経年分析!G$47,"▲","-")),2)</f>
        <v>21.82</v>
      </c>
      <c r="D20" s="136">
        <f>ROUND(VALUE(SUBSTITUTE(実質収支比率等に係る経年分析!H$47,"▲","-")),2)</f>
        <v>22.57</v>
      </c>
      <c r="E20" s="136">
        <f>ROUND(VALUE(SUBSTITUTE(実質収支比率等に係る経年分析!I$47,"▲","-")),2)</f>
        <v>23.66</v>
      </c>
      <c r="F20" s="136">
        <f>ROUND(VALUE(SUBSTITUTE(実質収支比率等に係る経年分析!J$47,"▲","-")),2)</f>
        <v>24.85</v>
      </c>
    </row>
    <row r="21" spans="1:11" x14ac:dyDescent="0.15">
      <c r="A21" s="136" t="s">
        <v>45</v>
      </c>
      <c r="B21" s="136">
        <f>IF(ISNUMBER(VALUE(SUBSTITUTE(実質収支比率等に係る経年分析!F$49,"▲","-"))),ROUND(VALUE(SUBSTITUTE(実質収支比率等に係る経年分析!F$49,"▲","-")),2),NA())</f>
        <v>0.21</v>
      </c>
      <c r="C21" s="136">
        <f>IF(ISNUMBER(VALUE(SUBSTITUTE(実質収支比率等に係る経年分析!G$49,"▲","-"))),ROUND(VALUE(SUBSTITUTE(実質収支比率等に係る経年分析!G$49,"▲","-")),2),NA())</f>
        <v>1.92</v>
      </c>
      <c r="D21" s="136">
        <f>IF(ISNUMBER(VALUE(SUBSTITUTE(実質収支比率等に係る経年分析!H$49,"▲","-"))),ROUND(VALUE(SUBSTITUTE(実質収支比率等に係る経年分析!H$49,"▲","-")),2),NA())</f>
        <v>1.26</v>
      </c>
      <c r="E21" s="136">
        <f>IF(ISNUMBER(VALUE(SUBSTITUTE(実質収支比率等に係る経年分析!I$49,"▲","-"))),ROUND(VALUE(SUBSTITUTE(実質収支比率等に係る経年分析!I$49,"▲","-")),2),NA())</f>
        <v>1.26</v>
      </c>
      <c r="F21" s="136">
        <f>IF(ISNUMBER(VALUE(SUBSTITUTE(実質収支比率等に係る経年分析!J$49,"▲","-"))),ROUND(VALUE(SUBSTITUTE(実質収支比率等に係る経年分析!J$49,"▲","-")),2),NA())</f>
        <v>-1.1100000000000001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国民健康保険関川診療所特別会計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658</v>
      </c>
      <c r="E42" s="138"/>
      <c r="F42" s="138"/>
      <c r="G42" s="138">
        <f>'実質公債費比率（分子）の構造'!L$52</f>
        <v>674</v>
      </c>
      <c r="H42" s="138"/>
      <c r="I42" s="138"/>
      <c r="J42" s="138">
        <f>'実質公債費比率（分子）の構造'!M$52</f>
        <v>649</v>
      </c>
      <c r="K42" s="138"/>
      <c r="L42" s="138"/>
      <c r="M42" s="138">
        <f>'実質公債費比率（分子）の構造'!N$52</f>
        <v>680</v>
      </c>
      <c r="N42" s="138"/>
      <c r="O42" s="138"/>
      <c r="P42" s="138">
        <f>'実質公債費比率（分子）の構造'!O$52</f>
        <v>656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20</v>
      </c>
      <c r="C44" s="138"/>
      <c r="D44" s="138"/>
      <c r="E44" s="138">
        <f>'実質公債費比率（分子）の構造'!L$50</f>
        <v>15</v>
      </c>
      <c r="F44" s="138"/>
      <c r="G44" s="138"/>
      <c r="H44" s="138">
        <f>'実質公債費比率（分子）の構造'!M$50</f>
        <v>15</v>
      </c>
      <c r="I44" s="138"/>
      <c r="J44" s="138"/>
      <c r="K44" s="138">
        <f>'実質公債費比率（分子）の構造'!N$50</f>
        <v>13</v>
      </c>
      <c r="L44" s="138"/>
      <c r="M44" s="138"/>
      <c r="N44" s="138">
        <f>'実質公債費比率（分子）の構造'!O$50</f>
        <v>8</v>
      </c>
      <c r="O44" s="138"/>
      <c r="P44" s="138"/>
    </row>
    <row r="45" spans="1:16" x14ac:dyDescent="0.15">
      <c r="A45" s="138" t="s">
        <v>55</v>
      </c>
      <c r="B45" s="138">
        <f>'実質公債費比率（分子）の構造'!K$49</f>
        <v>10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56</v>
      </c>
      <c r="B46" s="138">
        <f>'実質公債費比率（分子）の構造'!K$48</f>
        <v>334</v>
      </c>
      <c r="C46" s="138"/>
      <c r="D46" s="138"/>
      <c r="E46" s="138">
        <f>'実質公債費比率（分子）の構造'!L$48</f>
        <v>292</v>
      </c>
      <c r="F46" s="138"/>
      <c r="G46" s="138"/>
      <c r="H46" s="138">
        <f>'実質公債費比率（分子）の構造'!M$48</f>
        <v>306</v>
      </c>
      <c r="I46" s="138"/>
      <c r="J46" s="138"/>
      <c r="K46" s="138">
        <f>'実質公債費比率（分子）の構造'!N$48</f>
        <v>275</v>
      </c>
      <c r="L46" s="138"/>
      <c r="M46" s="138"/>
      <c r="N46" s="138">
        <f>'実質公債費比率（分子）の構造'!O$48</f>
        <v>284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574</v>
      </c>
      <c r="C49" s="138"/>
      <c r="D49" s="138"/>
      <c r="E49" s="138">
        <f>'実質公債費比率（分子）の構造'!L$45</f>
        <v>603</v>
      </c>
      <c r="F49" s="138"/>
      <c r="G49" s="138"/>
      <c r="H49" s="138">
        <f>'実質公債費比率（分子）の構造'!M$45</f>
        <v>566</v>
      </c>
      <c r="I49" s="138"/>
      <c r="J49" s="138"/>
      <c r="K49" s="138">
        <f>'実質公債費比率（分子）の構造'!N$45</f>
        <v>609</v>
      </c>
      <c r="L49" s="138"/>
      <c r="M49" s="138"/>
      <c r="N49" s="138">
        <f>'実質公債費比率（分子）の構造'!O$45</f>
        <v>573</v>
      </c>
      <c r="O49" s="138"/>
      <c r="P49" s="138"/>
    </row>
    <row r="50" spans="1:16" x14ac:dyDescent="0.15">
      <c r="A50" s="138" t="s">
        <v>60</v>
      </c>
      <c r="B50" s="138" t="e">
        <f>NA()</f>
        <v>#N/A</v>
      </c>
      <c r="C50" s="138">
        <f>IF(ISNUMBER('実質公債費比率（分子）の構造'!K$53),'実質公債費比率（分子）の構造'!K$53,NA())</f>
        <v>280</v>
      </c>
      <c r="D50" s="138" t="e">
        <f>NA()</f>
        <v>#N/A</v>
      </c>
      <c r="E50" s="138" t="e">
        <f>NA()</f>
        <v>#N/A</v>
      </c>
      <c r="F50" s="138">
        <f>IF(ISNUMBER('実質公債費比率（分子）の構造'!L$53),'実質公債費比率（分子）の構造'!L$53,NA())</f>
        <v>236</v>
      </c>
      <c r="G50" s="138" t="e">
        <f>NA()</f>
        <v>#N/A</v>
      </c>
      <c r="H50" s="138" t="e">
        <f>NA()</f>
        <v>#N/A</v>
      </c>
      <c r="I50" s="138">
        <f>IF(ISNUMBER('実質公債費比率（分子）の構造'!M$53),'実質公債費比率（分子）の構造'!M$53,NA())</f>
        <v>238</v>
      </c>
      <c r="J50" s="138" t="e">
        <f>NA()</f>
        <v>#N/A</v>
      </c>
      <c r="K50" s="138" t="e">
        <f>NA()</f>
        <v>#N/A</v>
      </c>
      <c r="L50" s="138">
        <f>IF(ISNUMBER('実質公債費比率（分子）の構造'!N$53),'実質公債費比率（分子）の構造'!N$53,NA())</f>
        <v>217</v>
      </c>
      <c r="M50" s="138" t="e">
        <f>NA()</f>
        <v>#N/A</v>
      </c>
      <c r="N50" s="138" t="e">
        <f>NA()</f>
        <v>#N/A</v>
      </c>
      <c r="O50" s="138">
        <f>IF(ISNUMBER('実質公債費比率（分子）の構造'!O$53),'実質公債費比率（分子）の構造'!O$53,NA())</f>
        <v>209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7218</v>
      </c>
      <c r="E56" s="137"/>
      <c r="F56" s="137"/>
      <c r="G56" s="137">
        <f>'将来負担比率（分子）の構造'!J$52</f>
        <v>6987</v>
      </c>
      <c r="H56" s="137"/>
      <c r="I56" s="137"/>
      <c r="J56" s="137">
        <f>'将来負担比率（分子）の構造'!K$52</f>
        <v>6773</v>
      </c>
      <c r="K56" s="137"/>
      <c r="L56" s="137"/>
      <c r="M56" s="137">
        <f>'将来負担比率（分子）の構造'!L$52</f>
        <v>6671</v>
      </c>
      <c r="N56" s="137"/>
      <c r="O56" s="137"/>
      <c r="P56" s="137">
        <f>'将来負担比率（分子）の構造'!M$52</f>
        <v>6515</v>
      </c>
    </row>
    <row r="57" spans="1:16" x14ac:dyDescent="0.15">
      <c r="A57" s="137" t="s">
        <v>36</v>
      </c>
      <c r="B57" s="137"/>
      <c r="C57" s="137"/>
      <c r="D57" s="137">
        <f>'将来負担比率（分子）の構造'!I$51</f>
        <v>188</v>
      </c>
      <c r="E57" s="137"/>
      <c r="F57" s="137"/>
      <c r="G57" s="137">
        <f>'将来負担比率（分子）の構造'!J$51</f>
        <v>141</v>
      </c>
      <c r="H57" s="137"/>
      <c r="I57" s="137"/>
      <c r="J57" s="137">
        <f>'将来負担比率（分子）の構造'!K$51</f>
        <v>73</v>
      </c>
      <c r="K57" s="137"/>
      <c r="L57" s="137"/>
      <c r="M57" s="137">
        <f>'将来負担比率（分子）の構造'!L$51</f>
        <v>73</v>
      </c>
      <c r="N57" s="137"/>
      <c r="O57" s="137"/>
      <c r="P57" s="137">
        <f>'将来負担比率（分子）の構造'!M$51</f>
        <v>60</v>
      </c>
    </row>
    <row r="58" spans="1:16" x14ac:dyDescent="0.15">
      <c r="A58" s="137" t="s">
        <v>35</v>
      </c>
      <c r="B58" s="137"/>
      <c r="C58" s="137"/>
      <c r="D58" s="137">
        <f>'将来負担比率（分子）の構造'!I$50</f>
        <v>1993</v>
      </c>
      <c r="E58" s="137"/>
      <c r="F58" s="137"/>
      <c r="G58" s="137">
        <f>'将来負担比率（分子）の構造'!J$50</f>
        <v>1948</v>
      </c>
      <c r="H58" s="137"/>
      <c r="I58" s="137"/>
      <c r="J58" s="137">
        <f>'将来負担比率（分子）の構造'!K$50</f>
        <v>1855</v>
      </c>
      <c r="K58" s="137"/>
      <c r="L58" s="137"/>
      <c r="M58" s="137">
        <f>'将来負担比率（分子）の構造'!L$50</f>
        <v>2064</v>
      </c>
      <c r="N58" s="137"/>
      <c r="O58" s="137"/>
      <c r="P58" s="137">
        <f>'将来負担比率（分子）の構造'!M$50</f>
        <v>2032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1113</v>
      </c>
      <c r="C62" s="137"/>
      <c r="D62" s="137"/>
      <c r="E62" s="137">
        <f>'将来負担比率（分子）の構造'!J$45</f>
        <v>1093</v>
      </c>
      <c r="F62" s="137"/>
      <c r="G62" s="137"/>
      <c r="H62" s="137">
        <f>'将来負担比率（分子）の構造'!K$45</f>
        <v>1033</v>
      </c>
      <c r="I62" s="137"/>
      <c r="J62" s="137"/>
      <c r="K62" s="137">
        <f>'将来負担比率（分子）の構造'!L$45</f>
        <v>1003</v>
      </c>
      <c r="L62" s="137"/>
      <c r="M62" s="137"/>
      <c r="N62" s="137">
        <f>'将来負担比率（分子）の構造'!M$45</f>
        <v>1010</v>
      </c>
      <c r="O62" s="137"/>
      <c r="P62" s="137"/>
    </row>
    <row r="63" spans="1:16" x14ac:dyDescent="0.15">
      <c r="A63" s="137" t="s">
        <v>28</v>
      </c>
      <c r="B63" s="137">
        <f>'将来負担比率（分子）の構造'!I$44</f>
        <v>37</v>
      </c>
      <c r="C63" s="137"/>
      <c r="D63" s="137"/>
      <c r="E63" s="137">
        <f>'将来負担比率（分子）の構造'!J$44</f>
        <v>11</v>
      </c>
      <c r="F63" s="137"/>
      <c r="G63" s="137"/>
      <c r="H63" s="137">
        <f>'将来負担比率（分子）の構造'!K$44</f>
        <v>7</v>
      </c>
      <c r="I63" s="137"/>
      <c r="J63" s="137"/>
      <c r="K63" s="137">
        <f>'将来負担比率（分子）の構造'!L$44</f>
        <v>7</v>
      </c>
      <c r="L63" s="137"/>
      <c r="M63" s="137"/>
      <c r="N63" s="137">
        <f>'将来負担比率（分子）の構造'!M$44</f>
        <v>16</v>
      </c>
      <c r="O63" s="137"/>
      <c r="P63" s="137"/>
    </row>
    <row r="64" spans="1:16" x14ac:dyDescent="0.15">
      <c r="A64" s="137" t="s">
        <v>27</v>
      </c>
      <c r="B64" s="137">
        <f>'将来負担比率（分子）の構造'!I$43</f>
        <v>2764</v>
      </c>
      <c r="C64" s="137"/>
      <c r="D64" s="137"/>
      <c r="E64" s="137">
        <f>'将来負担比率（分子）の構造'!J$43</f>
        <v>2752</v>
      </c>
      <c r="F64" s="137"/>
      <c r="G64" s="137"/>
      <c r="H64" s="137">
        <f>'将来負担比率（分子）の構造'!K$43</f>
        <v>2823</v>
      </c>
      <c r="I64" s="137"/>
      <c r="J64" s="137"/>
      <c r="K64" s="137">
        <f>'将来負担比率（分子）の構造'!L$43</f>
        <v>2730</v>
      </c>
      <c r="L64" s="137"/>
      <c r="M64" s="137"/>
      <c r="N64" s="137">
        <f>'将来負担比率（分子）の構造'!M$43</f>
        <v>2763</v>
      </c>
      <c r="O64" s="137"/>
      <c r="P64" s="137"/>
    </row>
    <row r="65" spans="1:16" x14ac:dyDescent="0.15">
      <c r="A65" s="137" t="s">
        <v>26</v>
      </c>
      <c r="B65" s="137">
        <f>'将来負担比率（分子）の構造'!I$42</f>
        <v>290</v>
      </c>
      <c r="C65" s="137"/>
      <c r="D65" s="137"/>
      <c r="E65" s="137">
        <f>'将来負担比率（分子）の構造'!J$42</f>
        <v>392</v>
      </c>
      <c r="F65" s="137"/>
      <c r="G65" s="137"/>
      <c r="H65" s="137">
        <f>'将来負担比率（分子）の構造'!K$42</f>
        <v>370</v>
      </c>
      <c r="I65" s="137"/>
      <c r="J65" s="137"/>
      <c r="K65" s="137">
        <f>'将来負担比率（分子）の構造'!L$42</f>
        <v>497</v>
      </c>
      <c r="L65" s="137"/>
      <c r="M65" s="137"/>
      <c r="N65" s="137">
        <f>'将来負担比率（分子）の構造'!M$42</f>
        <v>438</v>
      </c>
      <c r="O65" s="137"/>
      <c r="P65" s="137"/>
    </row>
    <row r="66" spans="1:16" x14ac:dyDescent="0.15">
      <c r="A66" s="137" t="s">
        <v>25</v>
      </c>
      <c r="B66" s="137">
        <f>'将来負担比率（分子）の構造'!I$41</f>
        <v>5735</v>
      </c>
      <c r="C66" s="137"/>
      <c r="D66" s="137"/>
      <c r="E66" s="137">
        <f>'将来負担比率（分子）の構造'!J$41</f>
        <v>5451</v>
      </c>
      <c r="F66" s="137"/>
      <c r="G66" s="137"/>
      <c r="H66" s="137">
        <f>'将来負担比率（分子）の構造'!K$41</f>
        <v>5222</v>
      </c>
      <c r="I66" s="137"/>
      <c r="J66" s="137"/>
      <c r="K66" s="137">
        <f>'将来負担比率（分子）の構造'!L$41</f>
        <v>5195</v>
      </c>
      <c r="L66" s="137"/>
      <c r="M66" s="137"/>
      <c r="N66" s="137">
        <f>'将来負担比率（分子）の構造'!M$41</f>
        <v>5216</v>
      </c>
      <c r="O66" s="137"/>
      <c r="P66" s="137"/>
    </row>
    <row r="67" spans="1:16" x14ac:dyDescent="0.15">
      <c r="A67" s="137" t="s">
        <v>64</v>
      </c>
      <c r="B67" s="137" t="e">
        <f>NA()</f>
        <v>#N/A</v>
      </c>
      <c r="C67" s="137">
        <f>IF(ISNUMBER('将来負担比率（分子）の構造'!I$53), IF('将来負担比率（分子）の構造'!I$53 &lt; 0, 0, '将来負担比率（分子）の構造'!I$53), NA())</f>
        <v>539</v>
      </c>
      <c r="D67" s="137" t="e">
        <f>NA()</f>
        <v>#N/A</v>
      </c>
      <c r="E67" s="137" t="e">
        <f>NA()</f>
        <v>#N/A</v>
      </c>
      <c r="F67" s="137">
        <f>IF(ISNUMBER('将来負担比率（分子）の構造'!J$53), IF('将来負担比率（分子）の構造'!J$53 &lt; 0, 0, '将来負担比率（分子）の構造'!J$53), NA())</f>
        <v>621</v>
      </c>
      <c r="G67" s="137" t="e">
        <f>NA()</f>
        <v>#N/A</v>
      </c>
      <c r="H67" s="137" t="e">
        <f>NA()</f>
        <v>#N/A</v>
      </c>
      <c r="I67" s="137">
        <f>IF(ISNUMBER('将来負担比率（分子）の構造'!K$53), IF('将来負担比率（分子）の構造'!K$53 &lt; 0, 0, '将来負担比率（分子）の構造'!K$53), NA())</f>
        <v>755</v>
      </c>
      <c r="J67" s="137" t="e">
        <f>NA()</f>
        <v>#N/A</v>
      </c>
      <c r="K67" s="137" t="e">
        <f>NA()</f>
        <v>#N/A</v>
      </c>
      <c r="L67" s="137">
        <f>IF(ISNUMBER('将来負担比率（分子）の構造'!L$53), IF('将来負担比率（分子）の構造'!L$53 &lt; 0, 0, '将来負担比率（分子）の構造'!L$53), NA())</f>
        <v>624</v>
      </c>
      <c r="M67" s="137" t="e">
        <f>NA()</f>
        <v>#N/A</v>
      </c>
      <c r="N67" s="137" t="e">
        <f>NA()</f>
        <v>#N/A</v>
      </c>
      <c r="O67" s="137">
        <f>IF(ISNUMBER('将来負担比率（分子）の構造'!M$53), IF('将来負担比率（分子）の構造'!M$53 &lt; 0, 0, '将来負担比率（分子）の構造'!M$53), NA())</f>
        <v>836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684809</v>
      </c>
      <c r="S5" s="671"/>
      <c r="T5" s="671"/>
      <c r="U5" s="671"/>
      <c r="V5" s="671"/>
      <c r="W5" s="671"/>
      <c r="X5" s="671"/>
      <c r="Y5" s="718"/>
      <c r="Z5" s="731">
        <v>14</v>
      </c>
      <c r="AA5" s="731"/>
      <c r="AB5" s="731"/>
      <c r="AC5" s="731"/>
      <c r="AD5" s="732">
        <v>684809</v>
      </c>
      <c r="AE5" s="732"/>
      <c r="AF5" s="732"/>
      <c r="AG5" s="732"/>
      <c r="AH5" s="732"/>
      <c r="AI5" s="732"/>
      <c r="AJ5" s="732"/>
      <c r="AK5" s="732"/>
      <c r="AL5" s="719">
        <v>22.1</v>
      </c>
      <c r="AM5" s="688"/>
      <c r="AN5" s="688"/>
      <c r="AO5" s="720"/>
      <c r="AP5" s="707" t="s">
        <v>209</v>
      </c>
      <c r="AQ5" s="708"/>
      <c r="AR5" s="708"/>
      <c r="AS5" s="708"/>
      <c r="AT5" s="708"/>
      <c r="AU5" s="708"/>
      <c r="AV5" s="708"/>
      <c r="AW5" s="708"/>
      <c r="AX5" s="708"/>
      <c r="AY5" s="708"/>
      <c r="AZ5" s="708"/>
      <c r="BA5" s="708"/>
      <c r="BB5" s="708"/>
      <c r="BC5" s="708"/>
      <c r="BD5" s="708"/>
      <c r="BE5" s="708"/>
      <c r="BF5" s="709"/>
      <c r="BG5" s="620">
        <v>665888</v>
      </c>
      <c r="BH5" s="621"/>
      <c r="BI5" s="621"/>
      <c r="BJ5" s="621"/>
      <c r="BK5" s="621"/>
      <c r="BL5" s="621"/>
      <c r="BM5" s="621"/>
      <c r="BN5" s="622"/>
      <c r="BO5" s="673">
        <v>97.2</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76800</v>
      </c>
      <c r="S6" s="621"/>
      <c r="T6" s="621"/>
      <c r="U6" s="621"/>
      <c r="V6" s="621"/>
      <c r="W6" s="621"/>
      <c r="X6" s="621"/>
      <c r="Y6" s="622"/>
      <c r="Z6" s="673">
        <v>1.6</v>
      </c>
      <c r="AA6" s="673"/>
      <c r="AB6" s="673"/>
      <c r="AC6" s="673"/>
      <c r="AD6" s="674">
        <v>76800</v>
      </c>
      <c r="AE6" s="674"/>
      <c r="AF6" s="674"/>
      <c r="AG6" s="674"/>
      <c r="AH6" s="674"/>
      <c r="AI6" s="674"/>
      <c r="AJ6" s="674"/>
      <c r="AK6" s="674"/>
      <c r="AL6" s="643">
        <v>2.5</v>
      </c>
      <c r="AM6" s="675"/>
      <c r="AN6" s="675"/>
      <c r="AO6" s="676"/>
      <c r="AP6" s="617" t="s">
        <v>215</v>
      </c>
      <c r="AQ6" s="618"/>
      <c r="AR6" s="618"/>
      <c r="AS6" s="618"/>
      <c r="AT6" s="618"/>
      <c r="AU6" s="618"/>
      <c r="AV6" s="618"/>
      <c r="AW6" s="618"/>
      <c r="AX6" s="618"/>
      <c r="AY6" s="618"/>
      <c r="AZ6" s="618"/>
      <c r="BA6" s="618"/>
      <c r="BB6" s="618"/>
      <c r="BC6" s="618"/>
      <c r="BD6" s="618"/>
      <c r="BE6" s="618"/>
      <c r="BF6" s="619"/>
      <c r="BG6" s="620">
        <v>665888</v>
      </c>
      <c r="BH6" s="621"/>
      <c r="BI6" s="621"/>
      <c r="BJ6" s="621"/>
      <c r="BK6" s="621"/>
      <c r="BL6" s="621"/>
      <c r="BM6" s="621"/>
      <c r="BN6" s="622"/>
      <c r="BO6" s="673">
        <v>97.2</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53870</v>
      </c>
      <c r="CS6" s="621"/>
      <c r="CT6" s="621"/>
      <c r="CU6" s="621"/>
      <c r="CV6" s="621"/>
      <c r="CW6" s="621"/>
      <c r="CX6" s="621"/>
      <c r="CY6" s="622"/>
      <c r="CZ6" s="673">
        <v>1.1000000000000001</v>
      </c>
      <c r="DA6" s="673"/>
      <c r="DB6" s="673"/>
      <c r="DC6" s="673"/>
      <c r="DD6" s="626" t="s">
        <v>210</v>
      </c>
      <c r="DE6" s="621"/>
      <c r="DF6" s="621"/>
      <c r="DG6" s="621"/>
      <c r="DH6" s="621"/>
      <c r="DI6" s="621"/>
      <c r="DJ6" s="621"/>
      <c r="DK6" s="621"/>
      <c r="DL6" s="621"/>
      <c r="DM6" s="621"/>
      <c r="DN6" s="621"/>
      <c r="DO6" s="621"/>
      <c r="DP6" s="622"/>
      <c r="DQ6" s="626">
        <v>53870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405</v>
      </c>
      <c r="S7" s="621"/>
      <c r="T7" s="621"/>
      <c r="U7" s="621"/>
      <c r="V7" s="621"/>
      <c r="W7" s="621"/>
      <c r="X7" s="621"/>
      <c r="Y7" s="622"/>
      <c r="Z7" s="673">
        <v>0</v>
      </c>
      <c r="AA7" s="673"/>
      <c r="AB7" s="673"/>
      <c r="AC7" s="673"/>
      <c r="AD7" s="674">
        <v>405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196435</v>
      </c>
      <c r="BH7" s="621"/>
      <c r="BI7" s="621"/>
      <c r="BJ7" s="621"/>
      <c r="BK7" s="621"/>
      <c r="BL7" s="621"/>
      <c r="BM7" s="621"/>
      <c r="BN7" s="622"/>
      <c r="BO7" s="673">
        <v>28.7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550856</v>
      </c>
      <c r="CS7" s="621"/>
      <c r="CT7" s="621"/>
      <c r="CU7" s="621"/>
      <c r="CV7" s="621"/>
      <c r="CW7" s="621"/>
      <c r="CX7" s="621"/>
      <c r="CY7" s="622"/>
      <c r="CZ7" s="673">
        <v>11.6</v>
      </c>
      <c r="DA7" s="673"/>
      <c r="DB7" s="673"/>
      <c r="DC7" s="673"/>
      <c r="DD7" s="626">
        <v>27490</v>
      </c>
      <c r="DE7" s="621"/>
      <c r="DF7" s="621"/>
      <c r="DG7" s="621"/>
      <c r="DH7" s="621"/>
      <c r="DI7" s="621"/>
      <c r="DJ7" s="621"/>
      <c r="DK7" s="621"/>
      <c r="DL7" s="621"/>
      <c r="DM7" s="621"/>
      <c r="DN7" s="621"/>
      <c r="DO7" s="621"/>
      <c r="DP7" s="622"/>
      <c r="DQ7" s="626">
        <v>452528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1238</v>
      </c>
      <c r="S8" s="621"/>
      <c r="T8" s="621"/>
      <c r="U8" s="621"/>
      <c r="V8" s="621"/>
      <c r="W8" s="621"/>
      <c r="X8" s="621"/>
      <c r="Y8" s="622"/>
      <c r="Z8" s="673">
        <v>0</v>
      </c>
      <c r="AA8" s="673"/>
      <c r="AB8" s="673"/>
      <c r="AC8" s="673"/>
      <c r="AD8" s="674">
        <v>1238</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9615</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945479</v>
      </c>
      <c r="CS8" s="621"/>
      <c r="CT8" s="621"/>
      <c r="CU8" s="621"/>
      <c r="CV8" s="621"/>
      <c r="CW8" s="621"/>
      <c r="CX8" s="621"/>
      <c r="CY8" s="622"/>
      <c r="CZ8" s="673">
        <v>19.899999999999999</v>
      </c>
      <c r="DA8" s="673"/>
      <c r="DB8" s="673"/>
      <c r="DC8" s="673"/>
      <c r="DD8" s="626">
        <v>19213</v>
      </c>
      <c r="DE8" s="621"/>
      <c r="DF8" s="621"/>
      <c r="DG8" s="621"/>
      <c r="DH8" s="621"/>
      <c r="DI8" s="621"/>
      <c r="DJ8" s="621"/>
      <c r="DK8" s="621"/>
      <c r="DL8" s="621"/>
      <c r="DM8" s="621"/>
      <c r="DN8" s="621"/>
      <c r="DO8" s="621"/>
      <c r="DP8" s="622"/>
      <c r="DQ8" s="626">
        <v>652616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722</v>
      </c>
      <c r="S9" s="621"/>
      <c r="T9" s="621"/>
      <c r="U9" s="621"/>
      <c r="V9" s="621"/>
      <c r="W9" s="621"/>
      <c r="X9" s="621"/>
      <c r="Y9" s="622"/>
      <c r="Z9" s="673">
        <v>0</v>
      </c>
      <c r="AA9" s="673"/>
      <c r="AB9" s="673"/>
      <c r="AC9" s="673"/>
      <c r="AD9" s="674">
        <v>722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158704</v>
      </c>
      <c r="BH9" s="621"/>
      <c r="BI9" s="621"/>
      <c r="BJ9" s="621"/>
      <c r="BK9" s="621"/>
      <c r="BL9" s="621"/>
      <c r="BM9" s="621"/>
      <c r="BN9" s="622"/>
      <c r="BO9" s="673">
        <v>23.2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262883</v>
      </c>
      <c r="CS9" s="621"/>
      <c r="CT9" s="621"/>
      <c r="CU9" s="621"/>
      <c r="CV9" s="621"/>
      <c r="CW9" s="621"/>
      <c r="CX9" s="621"/>
      <c r="CY9" s="622"/>
      <c r="CZ9" s="673">
        <v>5.5</v>
      </c>
      <c r="DA9" s="673"/>
      <c r="DB9" s="673"/>
      <c r="DC9" s="673"/>
      <c r="DD9" s="626" t="s">
        <v>112</v>
      </c>
      <c r="DE9" s="621"/>
      <c r="DF9" s="621"/>
      <c r="DG9" s="621"/>
      <c r="DH9" s="621"/>
      <c r="DI9" s="621"/>
      <c r="DJ9" s="621"/>
      <c r="DK9" s="621"/>
      <c r="DL9" s="621"/>
      <c r="DM9" s="621"/>
      <c r="DN9" s="621"/>
      <c r="DO9" s="621"/>
      <c r="DP9" s="622"/>
      <c r="DQ9" s="626">
        <v>226402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96536</v>
      </c>
      <c r="S10" s="621"/>
      <c r="T10" s="621"/>
      <c r="U10" s="621"/>
      <c r="V10" s="621"/>
      <c r="W10" s="621"/>
      <c r="X10" s="621"/>
      <c r="Y10" s="622"/>
      <c r="Z10" s="673">
        <v>2</v>
      </c>
      <c r="AA10" s="673"/>
      <c r="AB10" s="673"/>
      <c r="AC10" s="673"/>
      <c r="AD10" s="674">
        <v>96536</v>
      </c>
      <c r="AE10" s="674"/>
      <c r="AF10" s="674"/>
      <c r="AG10" s="674"/>
      <c r="AH10" s="674"/>
      <c r="AI10" s="674"/>
      <c r="AJ10" s="674"/>
      <c r="AK10" s="674"/>
      <c r="AL10" s="643">
        <v>3.1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13106</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14076</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2076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15010</v>
      </c>
      <c r="BH11" s="621"/>
      <c r="BI11" s="621"/>
      <c r="BJ11" s="621"/>
      <c r="BK11" s="621"/>
      <c r="BL11" s="621"/>
      <c r="BM11" s="621"/>
      <c r="BN11" s="622"/>
      <c r="BO11" s="673">
        <v>2.2000000000000002</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459329</v>
      </c>
      <c r="CS11" s="621"/>
      <c r="CT11" s="621"/>
      <c r="CU11" s="621"/>
      <c r="CV11" s="621"/>
      <c r="CW11" s="621"/>
      <c r="CX11" s="621"/>
      <c r="CY11" s="622"/>
      <c r="CZ11" s="673">
        <v>9.6999999999999993</v>
      </c>
      <c r="DA11" s="673"/>
      <c r="DB11" s="673"/>
      <c r="DC11" s="673"/>
      <c r="DD11" s="626">
        <v>152101</v>
      </c>
      <c r="DE11" s="621"/>
      <c r="DF11" s="621"/>
      <c r="DG11" s="621"/>
      <c r="DH11" s="621"/>
      <c r="DI11" s="621"/>
      <c r="DJ11" s="621"/>
      <c r="DK11" s="621"/>
      <c r="DL11" s="621"/>
      <c r="DM11" s="621"/>
      <c r="DN11" s="621"/>
      <c r="DO11" s="621"/>
      <c r="DP11" s="622"/>
      <c r="DQ11" s="626">
        <v>232807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413327</v>
      </c>
      <c r="BH12" s="621"/>
      <c r="BI12" s="621"/>
      <c r="BJ12" s="621"/>
      <c r="BK12" s="621"/>
      <c r="BL12" s="621"/>
      <c r="BM12" s="621"/>
      <c r="BN12" s="622"/>
      <c r="BO12" s="673">
        <v>60.4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419831</v>
      </c>
      <c r="CS12" s="621"/>
      <c r="CT12" s="621"/>
      <c r="CU12" s="621"/>
      <c r="CV12" s="621"/>
      <c r="CW12" s="621"/>
      <c r="CX12" s="621"/>
      <c r="CY12" s="622"/>
      <c r="CZ12" s="673">
        <v>8.8000000000000007</v>
      </c>
      <c r="DA12" s="673"/>
      <c r="DB12" s="673"/>
      <c r="DC12" s="673"/>
      <c r="DD12" s="626">
        <v>80365</v>
      </c>
      <c r="DE12" s="621"/>
      <c r="DF12" s="621"/>
      <c r="DG12" s="621"/>
      <c r="DH12" s="621"/>
      <c r="DI12" s="621"/>
      <c r="DJ12" s="621"/>
      <c r="DK12" s="621"/>
      <c r="DL12" s="621"/>
      <c r="DM12" s="621"/>
      <c r="DN12" s="621"/>
      <c r="DO12" s="621"/>
      <c r="DP12" s="622"/>
      <c r="DQ12" s="626">
        <v>197753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13493</v>
      </c>
      <c r="S13" s="621"/>
      <c r="T13" s="621"/>
      <c r="U13" s="621"/>
      <c r="V13" s="621"/>
      <c r="W13" s="621"/>
      <c r="X13" s="621"/>
      <c r="Y13" s="622"/>
      <c r="Z13" s="673">
        <v>0.3</v>
      </c>
      <c r="AA13" s="673"/>
      <c r="AB13" s="673"/>
      <c r="AC13" s="673"/>
      <c r="AD13" s="674">
        <v>13493</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389560</v>
      </c>
      <c r="BH13" s="621"/>
      <c r="BI13" s="621"/>
      <c r="BJ13" s="621"/>
      <c r="BK13" s="621"/>
      <c r="BL13" s="621"/>
      <c r="BM13" s="621"/>
      <c r="BN13" s="622"/>
      <c r="BO13" s="673">
        <v>56.9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748765</v>
      </c>
      <c r="CS13" s="621"/>
      <c r="CT13" s="621"/>
      <c r="CU13" s="621"/>
      <c r="CV13" s="621"/>
      <c r="CW13" s="621"/>
      <c r="CX13" s="621"/>
      <c r="CY13" s="622"/>
      <c r="CZ13" s="673">
        <v>15.7</v>
      </c>
      <c r="DA13" s="673"/>
      <c r="DB13" s="673"/>
      <c r="DC13" s="673"/>
      <c r="DD13" s="626">
        <v>251131</v>
      </c>
      <c r="DE13" s="621"/>
      <c r="DF13" s="621"/>
      <c r="DG13" s="621"/>
      <c r="DH13" s="621"/>
      <c r="DI13" s="621"/>
      <c r="DJ13" s="621"/>
      <c r="DK13" s="621"/>
      <c r="DL13" s="621"/>
      <c r="DM13" s="621"/>
      <c r="DN13" s="621"/>
      <c r="DO13" s="621"/>
      <c r="DP13" s="622"/>
      <c r="DQ13" s="626">
        <v>524367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19652</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308765</v>
      </c>
      <c r="CS14" s="621"/>
      <c r="CT14" s="621"/>
      <c r="CU14" s="621"/>
      <c r="CV14" s="621"/>
      <c r="CW14" s="621"/>
      <c r="CX14" s="621"/>
      <c r="CY14" s="622"/>
      <c r="CZ14" s="673">
        <v>6.5</v>
      </c>
      <c r="DA14" s="673"/>
      <c r="DB14" s="673"/>
      <c r="DC14" s="673"/>
      <c r="DD14" s="626">
        <v>112756</v>
      </c>
      <c r="DE14" s="621"/>
      <c r="DF14" s="621"/>
      <c r="DG14" s="621"/>
      <c r="DH14" s="621"/>
      <c r="DI14" s="621"/>
      <c r="DJ14" s="621"/>
      <c r="DK14" s="621"/>
      <c r="DL14" s="621"/>
      <c r="DM14" s="621"/>
      <c r="DN14" s="621"/>
      <c r="DO14" s="621"/>
      <c r="DP14" s="622"/>
      <c r="DQ14" s="626">
        <v>195835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1426</v>
      </c>
      <c r="S15" s="621"/>
      <c r="T15" s="621"/>
      <c r="U15" s="621"/>
      <c r="V15" s="621"/>
      <c r="W15" s="621"/>
      <c r="X15" s="621"/>
      <c r="Y15" s="622"/>
      <c r="Z15" s="673">
        <v>0</v>
      </c>
      <c r="AA15" s="673"/>
      <c r="AB15" s="673"/>
      <c r="AC15" s="673"/>
      <c r="AD15" s="674">
        <v>1426</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36474</v>
      </c>
      <c r="BH15" s="621"/>
      <c r="BI15" s="621"/>
      <c r="BJ15" s="621"/>
      <c r="BK15" s="621"/>
      <c r="BL15" s="621"/>
      <c r="BM15" s="621"/>
      <c r="BN15" s="622"/>
      <c r="BO15" s="673">
        <v>5.3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420189</v>
      </c>
      <c r="CS15" s="621"/>
      <c r="CT15" s="621"/>
      <c r="CU15" s="621"/>
      <c r="CV15" s="621"/>
      <c r="CW15" s="621"/>
      <c r="CX15" s="621"/>
      <c r="CY15" s="622"/>
      <c r="CZ15" s="673">
        <v>8.8000000000000007</v>
      </c>
      <c r="DA15" s="673"/>
      <c r="DB15" s="673"/>
      <c r="DC15" s="673"/>
      <c r="DD15" s="626">
        <v>75079</v>
      </c>
      <c r="DE15" s="621"/>
      <c r="DF15" s="621"/>
      <c r="DG15" s="621"/>
      <c r="DH15" s="621"/>
      <c r="DI15" s="621"/>
      <c r="DJ15" s="621"/>
      <c r="DK15" s="621"/>
      <c r="DL15" s="621"/>
      <c r="DM15" s="621"/>
      <c r="DN15" s="621"/>
      <c r="DO15" s="621"/>
      <c r="DP15" s="622"/>
      <c r="DQ15" s="626">
        <v>319166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2352731</v>
      </c>
      <c r="S16" s="621"/>
      <c r="T16" s="621"/>
      <c r="U16" s="621"/>
      <c r="V16" s="621"/>
      <c r="W16" s="621"/>
      <c r="X16" s="621"/>
      <c r="Y16" s="622"/>
      <c r="Z16" s="673">
        <v>48.3</v>
      </c>
      <c r="AA16" s="673"/>
      <c r="AB16" s="673"/>
      <c r="AC16" s="673"/>
      <c r="AD16" s="674">
        <v>2216442</v>
      </c>
      <c r="AE16" s="674"/>
      <c r="AF16" s="674"/>
      <c r="AG16" s="674"/>
      <c r="AH16" s="674"/>
      <c r="AI16" s="674"/>
      <c r="AJ16" s="674"/>
      <c r="AK16" s="674"/>
      <c r="AL16" s="643">
        <v>71.5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459</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459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2216442</v>
      </c>
      <c r="S17" s="621"/>
      <c r="T17" s="621"/>
      <c r="U17" s="621"/>
      <c r="V17" s="621"/>
      <c r="W17" s="621"/>
      <c r="X17" s="621"/>
      <c r="Y17" s="622"/>
      <c r="Z17" s="673">
        <v>45.5</v>
      </c>
      <c r="AA17" s="673"/>
      <c r="AB17" s="673"/>
      <c r="AC17" s="673"/>
      <c r="AD17" s="674">
        <v>2216442</v>
      </c>
      <c r="AE17" s="674"/>
      <c r="AF17" s="674"/>
      <c r="AG17" s="674"/>
      <c r="AH17" s="674"/>
      <c r="AI17" s="674"/>
      <c r="AJ17" s="674"/>
      <c r="AK17" s="674"/>
      <c r="AL17" s="643">
        <v>71.5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573173</v>
      </c>
      <c r="CS17" s="621"/>
      <c r="CT17" s="621"/>
      <c r="CU17" s="621"/>
      <c r="CV17" s="621"/>
      <c r="CW17" s="621"/>
      <c r="CX17" s="621"/>
      <c r="CY17" s="622"/>
      <c r="CZ17" s="673">
        <v>12</v>
      </c>
      <c r="DA17" s="673"/>
      <c r="DB17" s="673"/>
      <c r="DC17" s="673"/>
      <c r="DD17" s="626" t="s">
        <v>112</v>
      </c>
      <c r="DE17" s="621"/>
      <c r="DF17" s="621"/>
      <c r="DG17" s="621"/>
      <c r="DH17" s="621"/>
      <c r="DI17" s="621"/>
      <c r="DJ17" s="621"/>
      <c r="DK17" s="621"/>
      <c r="DL17" s="621"/>
      <c r="DM17" s="621"/>
      <c r="DN17" s="621"/>
      <c r="DO17" s="621"/>
      <c r="DP17" s="622"/>
      <c r="DQ17" s="626">
        <v>549153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136289</v>
      </c>
      <c r="S18" s="621"/>
      <c r="T18" s="621"/>
      <c r="U18" s="621"/>
      <c r="V18" s="621"/>
      <c r="W18" s="621"/>
      <c r="X18" s="621"/>
      <c r="Y18" s="622"/>
      <c r="Z18" s="673">
        <v>2.8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18921</v>
      </c>
      <c r="BH19" s="621"/>
      <c r="BI19" s="621"/>
      <c r="BJ19" s="621"/>
      <c r="BK19" s="621"/>
      <c r="BL19" s="621"/>
      <c r="BM19" s="621"/>
      <c r="BN19" s="622"/>
      <c r="BO19" s="673">
        <v>2.8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3228160</v>
      </c>
      <c r="S20" s="621"/>
      <c r="T20" s="621"/>
      <c r="U20" s="621"/>
      <c r="V20" s="621"/>
      <c r="W20" s="621"/>
      <c r="X20" s="621"/>
      <c r="Y20" s="622"/>
      <c r="Z20" s="673">
        <v>66.2</v>
      </c>
      <c r="AA20" s="673"/>
      <c r="AB20" s="673"/>
      <c r="AC20" s="673"/>
      <c r="AD20" s="674">
        <v>3091871</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18921</v>
      </c>
      <c r="BH20" s="621"/>
      <c r="BI20" s="621"/>
      <c r="BJ20" s="621"/>
      <c r="BK20" s="621"/>
      <c r="BL20" s="621"/>
      <c r="BM20" s="621"/>
      <c r="BN20" s="622"/>
      <c r="BO20" s="673">
        <v>2.8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4757675</v>
      </c>
      <c r="CS20" s="621"/>
      <c r="CT20" s="621"/>
      <c r="CU20" s="621"/>
      <c r="CV20" s="621"/>
      <c r="CW20" s="621"/>
      <c r="CX20" s="621"/>
      <c r="CY20" s="622"/>
      <c r="CZ20" s="673">
        <v>100</v>
      </c>
      <c r="DA20" s="673"/>
      <c r="DB20" s="673"/>
      <c r="DC20" s="673"/>
      <c r="DD20" s="626">
        <v>718135</v>
      </c>
      <c r="DE20" s="621"/>
      <c r="DF20" s="621"/>
      <c r="DG20" s="621"/>
      <c r="DH20" s="621"/>
      <c r="DI20" s="621"/>
      <c r="DJ20" s="621"/>
      <c r="DK20" s="621"/>
      <c r="DL20" s="621"/>
      <c r="DM20" s="621"/>
      <c r="DN20" s="621"/>
      <c r="DO20" s="621"/>
      <c r="DP20" s="622"/>
      <c r="DQ20" s="626">
        <v>3407032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1002</v>
      </c>
      <c r="S21" s="621"/>
      <c r="T21" s="621"/>
      <c r="U21" s="621"/>
      <c r="V21" s="621"/>
      <c r="W21" s="621"/>
      <c r="X21" s="621"/>
      <c r="Y21" s="622"/>
      <c r="Z21" s="673">
        <v>0</v>
      </c>
      <c r="AA21" s="673"/>
      <c r="AB21" s="673"/>
      <c r="AC21" s="673"/>
      <c r="AD21" s="674">
        <v>1002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18921</v>
      </c>
      <c r="BH21" s="621"/>
      <c r="BI21" s="621"/>
      <c r="BJ21" s="621"/>
      <c r="BK21" s="621"/>
      <c r="BL21" s="621"/>
      <c r="BM21" s="621"/>
      <c r="BN21" s="622"/>
      <c r="BO21" s="673">
        <v>2.8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7530</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112065</v>
      </c>
      <c r="S23" s="621"/>
      <c r="T23" s="621"/>
      <c r="U23" s="621"/>
      <c r="V23" s="621"/>
      <c r="W23" s="621"/>
      <c r="X23" s="621"/>
      <c r="Y23" s="622"/>
      <c r="Z23" s="673">
        <v>2.2999999999999998</v>
      </c>
      <c r="AA23" s="673"/>
      <c r="AB23" s="673"/>
      <c r="AC23" s="673"/>
      <c r="AD23" s="674">
        <v>2176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10520</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1618244</v>
      </c>
      <c r="CS24" s="671"/>
      <c r="CT24" s="671"/>
      <c r="CU24" s="671"/>
      <c r="CV24" s="671"/>
      <c r="CW24" s="671"/>
      <c r="CX24" s="671"/>
      <c r="CY24" s="718"/>
      <c r="CZ24" s="722">
        <v>34</v>
      </c>
      <c r="DA24" s="723"/>
      <c r="DB24" s="723"/>
      <c r="DC24" s="724"/>
      <c r="DD24" s="717">
        <v>1362899</v>
      </c>
      <c r="DE24" s="671"/>
      <c r="DF24" s="671"/>
      <c r="DG24" s="671"/>
      <c r="DH24" s="671"/>
      <c r="DI24" s="671"/>
      <c r="DJ24" s="671"/>
      <c r="DK24" s="718"/>
      <c r="DL24" s="717">
        <v>1333613</v>
      </c>
      <c r="DM24" s="671"/>
      <c r="DN24" s="671"/>
      <c r="DO24" s="671"/>
      <c r="DP24" s="671"/>
      <c r="DQ24" s="671"/>
      <c r="DR24" s="671"/>
      <c r="DS24" s="671"/>
      <c r="DT24" s="671"/>
      <c r="DU24" s="671"/>
      <c r="DV24" s="718"/>
      <c r="DW24" s="719">
        <v>41.3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302523</v>
      </c>
      <c r="S25" s="621"/>
      <c r="T25" s="621"/>
      <c r="U25" s="621"/>
      <c r="V25" s="621"/>
      <c r="W25" s="621"/>
      <c r="X25" s="621"/>
      <c r="Y25" s="622"/>
      <c r="Z25" s="673">
        <v>6.2</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730826</v>
      </c>
      <c r="CS25" s="639"/>
      <c r="CT25" s="639"/>
      <c r="CU25" s="639"/>
      <c r="CV25" s="639"/>
      <c r="CW25" s="639"/>
      <c r="CX25" s="639"/>
      <c r="CY25" s="640"/>
      <c r="CZ25" s="623">
        <v>15.4</v>
      </c>
      <c r="DA25" s="641"/>
      <c r="DB25" s="641"/>
      <c r="DC25" s="642"/>
      <c r="DD25" s="626">
        <v>687362</v>
      </c>
      <c r="DE25" s="639"/>
      <c r="DF25" s="639"/>
      <c r="DG25" s="639"/>
      <c r="DH25" s="639"/>
      <c r="DI25" s="639"/>
      <c r="DJ25" s="639"/>
      <c r="DK25" s="640"/>
      <c r="DL25" s="626">
        <v>684346</v>
      </c>
      <c r="DM25" s="639"/>
      <c r="DN25" s="639"/>
      <c r="DO25" s="639"/>
      <c r="DP25" s="639"/>
      <c r="DQ25" s="639"/>
      <c r="DR25" s="639"/>
      <c r="DS25" s="639"/>
      <c r="DT25" s="639"/>
      <c r="DU25" s="639"/>
      <c r="DV25" s="640"/>
      <c r="DW25" s="643">
        <v>21.2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473946</v>
      </c>
      <c r="CS26" s="621"/>
      <c r="CT26" s="621"/>
      <c r="CU26" s="621"/>
      <c r="CV26" s="621"/>
      <c r="CW26" s="621"/>
      <c r="CX26" s="621"/>
      <c r="CY26" s="622"/>
      <c r="CZ26" s="623">
        <v>10</v>
      </c>
      <c r="DA26" s="641"/>
      <c r="DB26" s="641"/>
      <c r="DC26" s="642"/>
      <c r="DD26" s="626">
        <v>431955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246663</v>
      </c>
      <c r="S27" s="621"/>
      <c r="T27" s="621"/>
      <c r="U27" s="621"/>
      <c r="V27" s="621"/>
      <c r="W27" s="621"/>
      <c r="X27" s="621"/>
      <c r="Y27" s="622"/>
      <c r="Z27" s="673">
        <v>5.0999999999999996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684809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314245</v>
      </c>
      <c r="CS27" s="639"/>
      <c r="CT27" s="639"/>
      <c r="CU27" s="639"/>
      <c r="CV27" s="639"/>
      <c r="CW27" s="639"/>
      <c r="CX27" s="639"/>
      <c r="CY27" s="640"/>
      <c r="CZ27" s="623">
        <v>6.6</v>
      </c>
      <c r="DA27" s="641"/>
      <c r="DB27" s="641"/>
      <c r="DC27" s="642"/>
      <c r="DD27" s="626">
        <v>126384</v>
      </c>
      <c r="DE27" s="639"/>
      <c r="DF27" s="639"/>
      <c r="DG27" s="639"/>
      <c r="DH27" s="639"/>
      <c r="DI27" s="639"/>
      <c r="DJ27" s="639"/>
      <c r="DK27" s="640"/>
      <c r="DL27" s="626">
        <v>100114</v>
      </c>
      <c r="DM27" s="639"/>
      <c r="DN27" s="639"/>
      <c r="DO27" s="639"/>
      <c r="DP27" s="639"/>
      <c r="DQ27" s="639"/>
      <c r="DR27" s="639"/>
      <c r="DS27" s="639"/>
      <c r="DT27" s="639"/>
      <c r="DU27" s="639"/>
      <c r="DV27" s="640"/>
      <c r="DW27" s="643">
        <v>3.1</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7672</v>
      </c>
      <c r="S28" s="621"/>
      <c r="T28" s="621"/>
      <c r="U28" s="621"/>
      <c r="V28" s="621"/>
      <c r="W28" s="621"/>
      <c r="X28" s="621"/>
      <c r="Y28" s="622"/>
      <c r="Z28" s="673">
        <v>0.2</v>
      </c>
      <c r="AA28" s="673"/>
      <c r="AB28" s="673"/>
      <c r="AC28" s="673"/>
      <c r="AD28" s="674">
        <v>3211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573173</v>
      </c>
      <c r="CS28" s="621"/>
      <c r="CT28" s="621"/>
      <c r="CU28" s="621"/>
      <c r="CV28" s="621"/>
      <c r="CW28" s="621"/>
      <c r="CX28" s="621"/>
      <c r="CY28" s="622"/>
      <c r="CZ28" s="623">
        <v>12</v>
      </c>
      <c r="DA28" s="641"/>
      <c r="DB28" s="641"/>
      <c r="DC28" s="642"/>
      <c r="DD28" s="626">
        <v>549153</v>
      </c>
      <c r="DE28" s="621"/>
      <c r="DF28" s="621"/>
      <c r="DG28" s="621"/>
      <c r="DH28" s="621"/>
      <c r="DI28" s="621"/>
      <c r="DJ28" s="621"/>
      <c r="DK28" s="622"/>
      <c r="DL28" s="626">
        <v>549153</v>
      </c>
      <c r="DM28" s="621"/>
      <c r="DN28" s="621"/>
      <c r="DO28" s="621"/>
      <c r="DP28" s="621"/>
      <c r="DQ28" s="621"/>
      <c r="DR28" s="621"/>
      <c r="DS28" s="621"/>
      <c r="DT28" s="621"/>
      <c r="DU28" s="621"/>
      <c r="DV28" s="622"/>
      <c r="DW28" s="643">
        <v>17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5803</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573145</v>
      </c>
      <c r="CS29" s="639"/>
      <c r="CT29" s="639"/>
      <c r="CU29" s="639"/>
      <c r="CV29" s="639"/>
      <c r="CW29" s="639"/>
      <c r="CX29" s="639"/>
      <c r="CY29" s="640"/>
      <c r="CZ29" s="623">
        <v>12</v>
      </c>
      <c r="DA29" s="641"/>
      <c r="DB29" s="641"/>
      <c r="DC29" s="642"/>
      <c r="DD29" s="626">
        <v>549125</v>
      </c>
      <c r="DE29" s="639"/>
      <c r="DF29" s="639"/>
      <c r="DG29" s="639"/>
      <c r="DH29" s="639"/>
      <c r="DI29" s="639"/>
      <c r="DJ29" s="639"/>
      <c r="DK29" s="640"/>
      <c r="DL29" s="626">
        <v>549125</v>
      </c>
      <c r="DM29" s="639"/>
      <c r="DN29" s="639"/>
      <c r="DO29" s="639"/>
      <c r="DP29" s="639"/>
      <c r="DQ29" s="639"/>
      <c r="DR29" s="639"/>
      <c r="DS29" s="639"/>
      <c r="DT29" s="639"/>
      <c r="DU29" s="639"/>
      <c r="DV29" s="640"/>
      <c r="DW29" s="643">
        <v>17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107659</v>
      </c>
      <c r="S30" s="621"/>
      <c r="T30" s="621"/>
      <c r="U30" s="621"/>
      <c r="V30" s="621"/>
      <c r="W30" s="621"/>
      <c r="X30" s="621"/>
      <c r="Y30" s="622"/>
      <c r="Z30" s="673">
        <v>2.2000000000000002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99.5</v>
      </c>
      <c r="BH30" s="687"/>
      <c r="BI30" s="687"/>
      <c r="BJ30" s="687"/>
      <c r="BK30" s="687"/>
      <c r="BL30" s="687"/>
      <c r="BM30" s="688">
        <v>98.5</v>
      </c>
      <c r="BN30" s="687"/>
      <c r="BO30" s="687"/>
      <c r="BP30" s="687"/>
      <c r="BQ30" s="689"/>
      <c r="BR30" s="686">
        <v>99.6</v>
      </c>
      <c r="BS30" s="687"/>
      <c r="BT30" s="687"/>
      <c r="BU30" s="687"/>
      <c r="BV30" s="687"/>
      <c r="BW30" s="687"/>
      <c r="BX30" s="688">
        <v>98.6</v>
      </c>
      <c r="BY30" s="687"/>
      <c r="BZ30" s="687"/>
      <c r="CA30" s="687"/>
      <c r="CB30" s="689"/>
      <c r="CD30" s="692"/>
      <c r="CE30" s="693"/>
      <c r="CF30" s="657" t="s">
        <v>292</v>
      </c>
      <c r="CG30" s="654"/>
      <c r="CH30" s="654"/>
      <c r="CI30" s="654"/>
      <c r="CJ30" s="654"/>
      <c r="CK30" s="654"/>
      <c r="CL30" s="654"/>
      <c r="CM30" s="654"/>
      <c r="CN30" s="654"/>
      <c r="CO30" s="654"/>
      <c r="CP30" s="654"/>
      <c r="CQ30" s="655"/>
      <c r="CR30" s="620">
        <v>533994</v>
      </c>
      <c r="CS30" s="621"/>
      <c r="CT30" s="621"/>
      <c r="CU30" s="621"/>
      <c r="CV30" s="621"/>
      <c r="CW30" s="621"/>
      <c r="CX30" s="621"/>
      <c r="CY30" s="622"/>
      <c r="CZ30" s="623">
        <v>11.2</v>
      </c>
      <c r="DA30" s="641"/>
      <c r="DB30" s="641"/>
      <c r="DC30" s="642"/>
      <c r="DD30" s="626">
        <v>509974</v>
      </c>
      <c r="DE30" s="621"/>
      <c r="DF30" s="621"/>
      <c r="DG30" s="621"/>
      <c r="DH30" s="621"/>
      <c r="DI30" s="621"/>
      <c r="DJ30" s="621"/>
      <c r="DK30" s="622"/>
      <c r="DL30" s="626">
        <v>509974</v>
      </c>
      <c r="DM30" s="621"/>
      <c r="DN30" s="621"/>
      <c r="DO30" s="621"/>
      <c r="DP30" s="621"/>
      <c r="DQ30" s="621"/>
      <c r="DR30" s="621"/>
      <c r="DS30" s="621"/>
      <c r="DT30" s="621"/>
      <c r="DU30" s="621"/>
      <c r="DV30" s="622"/>
      <c r="DW30" s="643">
        <v>15.8</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140636</v>
      </c>
      <c r="S31" s="621"/>
      <c r="T31" s="621"/>
      <c r="U31" s="621"/>
      <c r="V31" s="621"/>
      <c r="W31" s="621"/>
      <c r="X31" s="621"/>
      <c r="Y31" s="622"/>
      <c r="Z31" s="673">
        <v>2.9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99.6</v>
      </c>
      <c r="BH31" s="639"/>
      <c r="BI31" s="639"/>
      <c r="BJ31" s="639"/>
      <c r="BK31" s="639"/>
      <c r="BL31" s="639"/>
      <c r="BM31" s="675">
        <v>99.1</v>
      </c>
      <c r="BN31" s="685"/>
      <c r="BO31" s="685"/>
      <c r="BP31" s="685"/>
      <c r="BQ31" s="649"/>
      <c r="BR31" s="684">
        <v>99.8</v>
      </c>
      <c r="BS31" s="639"/>
      <c r="BT31" s="639"/>
      <c r="BU31" s="639"/>
      <c r="BV31" s="639"/>
      <c r="BW31" s="639"/>
      <c r="BX31" s="675">
        <v>99.2</v>
      </c>
      <c r="BY31" s="685"/>
      <c r="BZ31" s="685"/>
      <c r="CA31" s="685"/>
      <c r="CB31" s="649"/>
      <c r="CD31" s="692"/>
      <c r="CE31" s="693"/>
      <c r="CF31" s="657" t="s">
        <v>296</v>
      </c>
      <c r="CG31" s="654"/>
      <c r="CH31" s="654"/>
      <c r="CI31" s="654"/>
      <c r="CJ31" s="654"/>
      <c r="CK31" s="654"/>
      <c r="CL31" s="654"/>
      <c r="CM31" s="654"/>
      <c r="CN31" s="654"/>
      <c r="CO31" s="654"/>
      <c r="CP31" s="654"/>
      <c r="CQ31" s="655"/>
      <c r="CR31" s="620">
        <v>39151</v>
      </c>
      <c r="CS31" s="639"/>
      <c r="CT31" s="639"/>
      <c r="CU31" s="639"/>
      <c r="CV31" s="639"/>
      <c r="CW31" s="639"/>
      <c r="CX31" s="639"/>
      <c r="CY31" s="640"/>
      <c r="CZ31" s="623">
        <v>0.8</v>
      </c>
      <c r="DA31" s="641"/>
      <c r="DB31" s="641"/>
      <c r="DC31" s="642"/>
      <c r="DD31" s="626">
        <v>39151</v>
      </c>
      <c r="DE31" s="639"/>
      <c r="DF31" s="639"/>
      <c r="DG31" s="639"/>
      <c r="DH31" s="639"/>
      <c r="DI31" s="639"/>
      <c r="DJ31" s="639"/>
      <c r="DK31" s="640"/>
      <c r="DL31" s="626">
        <v>39151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150766</v>
      </c>
      <c r="S32" s="621"/>
      <c r="T32" s="621"/>
      <c r="U32" s="621"/>
      <c r="V32" s="621"/>
      <c r="W32" s="621"/>
      <c r="X32" s="621"/>
      <c r="Y32" s="622"/>
      <c r="Z32" s="673">
        <v>3.1</v>
      </c>
      <c r="AA32" s="673"/>
      <c r="AB32" s="673"/>
      <c r="AC32" s="673"/>
      <c r="AD32" s="674">
        <v>591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97.9</v>
      </c>
      <c r="BN32" s="605"/>
      <c r="BO32" s="605"/>
      <c r="BP32" s="605"/>
      <c r="BQ32" s="662"/>
      <c r="BR32" s="683">
        <v>99.4</v>
      </c>
      <c r="BS32" s="605"/>
      <c r="BT32" s="605"/>
      <c r="BU32" s="605"/>
      <c r="BV32" s="605"/>
      <c r="BW32" s="605"/>
      <c r="BX32" s="668">
        <v>98</v>
      </c>
      <c r="BY32" s="605"/>
      <c r="BZ32" s="605"/>
      <c r="CA32" s="605"/>
      <c r="CB32" s="662"/>
      <c r="CD32" s="694"/>
      <c r="CE32" s="695"/>
      <c r="CF32" s="657" t="s">
        <v>299</v>
      </c>
      <c r="CG32" s="654"/>
      <c r="CH32" s="654"/>
      <c r="CI32" s="654"/>
      <c r="CJ32" s="654"/>
      <c r="CK32" s="654"/>
      <c r="CL32" s="654"/>
      <c r="CM32" s="654"/>
      <c r="CN32" s="654"/>
      <c r="CO32" s="654"/>
      <c r="CP32" s="654"/>
      <c r="CQ32" s="655"/>
      <c r="CR32" s="620">
        <v>28</v>
      </c>
      <c r="CS32" s="621"/>
      <c r="CT32" s="621"/>
      <c r="CU32" s="621"/>
      <c r="CV32" s="621"/>
      <c r="CW32" s="621"/>
      <c r="CX32" s="621"/>
      <c r="CY32" s="622"/>
      <c r="CZ32" s="623">
        <v>0</v>
      </c>
      <c r="DA32" s="641"/>
      <c r="DB32" s="641"/>
      <c r="DC32" s="642"/>
      <c r="DD32" s="626">
        <v>28</v>
      </c>
      <c r="DE32" s="621"/>
      <c r="DF32" s="621"/>
      <c r="DG32" s="621"/>
      <c r="DH32" s="621"/>
      <c r="DI32" s="621"/>
      <c r="DJ32" s="621"/>
      <c r="DK32" s="622"/>
      <c r="DL32" s="626">
        <v>28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553400</v>
      </c>
      <c r="S33" s="621"/>
      <c r="T33" s="621"/>
      <c r="U33" s="621"/>
      <c r="V33" s="621"/>
      <c r="W33" s="621"/>
      <c r="X33" s="621"/>
      <c r="Y33" s="622"/>
      <c r="Z33" s="673">
        <v>11.4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2420837</v>
      </c>
      <c r="CS33" s="639"/>
      <c r="CT33" s="639"/>
      <c r="CU33" s="639"/>
      <c r="CV33" s="639"/>
      <c r="CW33" s="639"/>
      <c r="CX33" s="639"/>
      <c r="CY33" s="640"/>
      <c r="CZ33" s="623">
        <v>50.9</v>
      </c>
      <c r="DA33" s="641"/>
      <c r="DB33" s="641"/>
      <c r="DC33" s="642"/>
      <c r="DD33" s="626">
        <v>1844502</v>
      </c>
      <c r="DE33" s="639"/>
      <c r="DF33" s="639"/>
      <c r="DG33" s="639"/>
      <c r="DH33" s="639"/>
      <c r="DI33" s="639"/>
      <c r="DJ33" s="639"/>
      <c r="DK33" s="640"/>
      <c r="DL33" s="626">
        <v>1479744</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988224</v>
      </c>
      <c r="CS34" s="621"/>
      <c r="CT34" s="621"/>
      <c r="CU34" s="621"/>
      <c r="CV34" s="621"/>
      <c r="CW34" s="621"/>
      <c r="CX34" s="621"/>
      <c r="CY34" s="622"/>
      <c r="CZ34" s="623">
        <v>20.8</v>
      </c>
      <c r="DA34" s="641"/>
      <c r="DB34" s="641"/>
      <c r="DC34" s="642"/>
      <c r="DD34" s="626">
        <v>738908</v>
      </c>
      <c r="DE34" s="621"/>
      <c r="DF34" s="621"/>
      <c r="DG34" s="621"/>
      <c r="DH34" s="621"/>
      <c r="DI34" s="621"/>
      <c r="DJ34" s="621"/>
      <c r="DK34" s="622"/>
      <c r="DL34" s="626">
        <v>601985</v>
      </c>
      <c r="DM34" s="621"/>
      <c r="DN34" s="621"/>
      <c r="DO34" s="621"/>
      <c r="DP34" s="621"/>
      <c r="DQ34" s="621"/>
      <c r="DR34" s="621"/>
      <c r="DS34" s="621"/>
      <c r="DT34" s="621"/>
      <c r="DU34" s="621"/>
      <c r="DV34" s="622"/>
      <c r="DW34" s="643">
        <v>18.600000000000001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129100</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734535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72580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191968</v>
      </c>
      <c r="CS35" s="639"/>
      <c r="CT35" s="639"/>
      <c r="CU35" s="639"/>
      <c r="CV35" s="639"/>
      <c r="CW35" s="639"/>
      <c r="CX35" s="639"/>
      <c r="CY35" s="640"/>
      <c r="CZ35" s="623">
        <v>4</v>
      </c>
      <c r="DA35" s="641"/>
      <c r="DB35" s="641"/>
      <c r="DC35" s="642"/>
      <c r="DD35" s="626">
        <v>173210</v>
      </c>
      <c r="DE35" s="639"/>
      <c r="DF35" s="639"/>
      <c r="DG35" s="639"/>
      <c r="DH35" s="639"/>
      <c r="DI35" s="639"/>
      <c r="DJ35" s="639"/>
      <c r="DK35" s="640"/>
      <c r="DL35" s="626">
        <v>84147</v>
      </c>
      <c r="DM35" s="639"/>
      <c r="DN35" s="639"/>
      <c r="DO35" s="639"/>
      <c r="DP35" s="639"/>
      <c r="DQ35" s="639"/>
      <c r="DR35" s="639"/>
      <c r="DS35" s="639"/>
      <c r="DT35" s="639"/>
      <c r="DU35" s="639"/>
      <c r="DV35" s="640"/>
      <c r="DW35" s="643">
        <v>2.6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4874399</v>
      </c>
      <c r="S36" s="661"/>
      <c r="T36" s="661"/>
      <c r="U36" s="661"/>
      <c r="V36" s="661"/>
      <c r="W36" s="661"/>
      <c r="X36" s="661"/>
      <c r="Y36" s="664"/>
      <c r="Z36" s="665">
        <v>100</v>
      </c>
      <c r="AA36" s="665"/>
      <c r="AB36" s="665"/>
      <c r="AC36" s="665"/>
      <c r="AD36" s="666">
        <v>3098851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310161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70290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396368</v>
      </c>
      <c r="CS36" s="621"/>
      <c r="CT36" s="621"/>
      <c r="CU36" s="621"/>
      <c r="CV36" s="621"/>
      <c r="CW36" s="621"/>
      <c r="CX36" s="621"/>
      <c r="CY36" s="622"/>
      <c r="CZ36" s="623">
        <v>8.3000000000000007</v>
      </c>
      <c r="DA36" s="641"/>
      <c r="DB36" s="641"/>
      <c r="DC36" s="642"/>
      <c r="DD36" s="626">
        <v>249369</v>
      </c>
      <c r="DE36" s="621"/>
      <c r="DF36" s="621"/>
      <c r="DG36" s="621"/>
      <c r="DH36" s="621"/>
      <c r="DI36" s="621"/>
      <c r="DJ36" s="621"/>
      <c r="DK36" s="622"/>
      <c r="DL36" s="626">
        <v>179397</v>
      </c>
      <c r="DM36" s="621"/>
      <c r="DN36" s="621"/>
      <c r="DO36" s="621"/>
      <c r="DP36" s="621"/>
      <c r="DQ36" s="621"/>
      <c r="DR36" s="621"/>
      <c r="DS36" s="621"/>
      <c r="DT36" s="621"/>
      <c r="DU36" s="621"/>
      <c r="DV36" s="622"/>
      <c r="DW36" s="643">
        <v>5.6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24678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756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18538</v>
      </c>
      <c r="CS37" s="639"/>
      <c r="CT37" s="639"/>
      <c r="CU37" s="639"/>
      <c r="CV37" s="639"/>
      <c r="CW37" s="639"/>
      <c r="CX37" s="639"/>
      <c r="CY37" s="640"/>
      <c r="CZ37" s="623">
        <v>0.4</v>
      </c>
      <c r="DA37" s="641"/>
      <c r="DB37" s="641"/>
      <c r="DC37" s="642"/>
      <c r="DD37" s="626">
        <v>18470</v>
      </c>
      <c r="DE37" s="639"/>
      <c r="DF37" s="639"/>
      <c r="DG37" s="639"/>
      <c r="DH37" s="639"/>
      <c r="DI37" s="639"/>
      <c r="DJ37" s="639"/>
      <c r="DK37" s="640"/>
      <c r="DL37" s="626">
        <v>18442</v>
      </c>
      <c r="DM37" s="639"/>
      <c r="DN37" s="639"/>
      <c r="DO37" s="639"/>
      <c r="DP37" s="639"/>
      <c r="DQ37" s="639"/>
      <c r="DR37" s="639"/>
      <c r="DS37" s="639"/>
      <c r="DT37" s="639"/>
      <c r="DU37" s="639"/>
      <c r="DV37" s="640"/>
      <c r="DW37" s="643">
        <v>0.6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21782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1253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709857</v>
      </c>
      <c r="CS38" s="621"/>
      <c r="CT38" s="621"/>
      <c r="CU38" s="621"/>
      <c r="CV38" s="621"/>
      <c r="CW38" s="621"/>
      <c r="CX38" s="621"/>
      <c r="CY38" s="622"/>
      <c r="CZ38" s="623">
        <v>14.9</v>
      </c>
      <c r="DA38" s="641"/>
      <c r="DB38" s="641"/>
      <c r="DC38" s="642"/>
      <c r="DD38" s="626">
        <v>663006</v>
      </c>
      <c r="DE38" s="621"/>
      <c r="DF38" s="621"/>
      <c r="DG38" s="621"/>
      <c r="DH38" s="621"/>
      <c r="DI38" s="621"/>
      <c r="DJ38" s="621"/>
      <c r="DK38" s="622"/>
      <c r="DL38" s="626">
        <v>614215</v>
      </c>
      <c r="DM38" s="621"/>
      <c r="DN38" s="621"/>
      <c r="DO38" s="621"/>
      <c r="DP38" s="621"/>
      <c r="DQ38" s="621"/>
      <c r="DR38" s="621"/>
      <c r="DS38" s="621"/>
      <c r="DT38" s="621"/>
      <c r="DU38" s="621"/>
      <c r="DV38" s="622"/>
      <c r="DW38" s="643">
        <v>19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1500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7420</v>
      </c>
      <c r="CS39" s="639"/>
      <c r="CT39" s="639"/>
      <c r="CU39" s="639"/>
      <c r="CV39" s="639"/>
      <c r="CW39" s="639"/>
      <c r="CX39" s="639"/>
      <c r="CY39" s="640"/>
      <c r="CZ39" s="623">
        <v>0.2</v>
      </c>
      <c r="DA39" s="641"/>
      <c r="DB39" s="641"/>
      <c r="DC39" s="642"/>
      <c r="DD39" s="626">
        <v>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74864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127000</v>
      </c>
      <c r="CS40" s="621"/>
      <c r="CT40" s="621"/>
      <c r="CU40" s="621"/>
      <c r="CV40" s="621"/>
      <c r="CW40" s="621"/>
      <c r="CX40" s="621"/>
      <c r="CY40" s="622"/>
      <c r="CZ40" s="623">
        <v>2.7</v>
      </c>
      <c r="DA40" s="641"/>
      <c r="DB40" s="641"/>
      <c r="DC40" s="642"/>
      <c r="DD40" s="626">
        <v>20000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301550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718594</v>
      </c>
      <c r="CS42" s="621"/>
      <c r="CT42" s="621"/>
      <c r="CU42" s="621"/>
      <c r="CV42" s="621"/>
      <c r="CW42" s="621"/>
      <c r="CX42" s="621"/>
      <c r="CY42" s="622"/>
      <c r="CZ42" s="623">
        <v>15.1</v>
      </c>
      <c r="DA42" s="624"/>
      <c r="DB42" s="624"/>
      <c r="DC42" s="625"/>
      <c r="DD42" s="626">
        <v>199631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18098</v>
      </c>
      <c r="CS43" s="639"/>
      <c r="CT43" s="639"/>
      <c r="CU43" s="639"/>
      <c r="CV43" s="639"/>
      <c r="CW43" s="639"/>
      <c r="CX43" s="639"/>
      <c r="CY43" s="640"/>
      <c r="CZ43" s="623">
        <v>0.4</v>
      </c>
      <c r="DA43" s="641"/>
      <c r="DB43" s="641"/>
      <c r="DC43" s="642"/>
      <c r="DD43" s="626">
        <v>18098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718135</v>
      </c>
      <c r="CS44" s="621"/>
      <c r="CT44" s="621"/>
      <c r="CU44" s="621"/>
      <c r="CV44" s="621"/>
      <c r="CW44" s="621"/>
      <c r="CX44" s="621"/>
      <c r="CY44" s="622"/>
      <c r="CZ44" s="623">
        <v>15.1</v>
      </c>
      <c r="DA44" s="624"/>
      <c r="DB44" s="624"/>
      <c r="DC44" s="625"/>
      <c r="DD44" s="626">
        <v>199172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228878</v>
      </c>
      <c r="CS45" s="639"/>
      <c r="CT45" s="639"/>
      <c r="CU45" s="639"/>
      <c r="CV45" s="639"/>
      <c r="CW45" s="639"/>
      <c r="CX45" s="639"/>
      <c r="CY45" s="640"/>
      <c r="CZ45" s="623">
        <v>4.8</v>
      </c>
      <c r="DA45" s="641"/>
      <c r="DB45" s="641"/>
      <c r="DC45" s="642"/>
      <c r="DD45" s="626">
        <v>34744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392652</v>
      </c>
      <c r="CS46" s="621"/>
      <c r="CT46" s="621"/>
      <c r="CU46" s="621"/>
      <c r="CV46" s="621"/>
      <c r="CW46" s="621"/>
      <c r="CX46" s="621"/>
      <c r="CY46" s="622"/>
      <c r="CZ46" s="623">
        <v>8.3000000000000007</v>
      </c>
      <c r="DA46" s="624"/>
      <c r="DB46" s="624"/>
      <c r="DC46" s="625"/>
      <c r="DD46" s="626">
        <v>159623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459</v>
      </c>
      <c r="CS47" s="639"/>
      <c r="CT47" s="639"/>
      <c r="CU47" s="639"/>
      <c r="CV47" s="639"/>
      <c r="CW47" s="639"/>
      <c r="CX47" s="639"/>
      <c r="CY47" s="640"/>
      <c r="CZ47" s="623">
        <v>0</v>
      </c>
      <c r="DA47" s="641"/>
      <c r="DB47" s="641"/>
      <c r="DC47" s="642"/>
      <c r="DD47" s="626">
        <v>459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4757675</v>
      </c>
      <c r="CS49" s="605"/>
      <c r="CT49" s="605"/>
      <c r="CU49" s="605"/>
      <c r="CV49" s="605"/>
      <c r="CW49" s="605"/>
      <c r="CX49" s="605"/>
      <c r="CY49" s="606"/>
      <c r="CZ49" s="607">
        <v>100</v>
      </c>
      <c r="DA49" s="608"/>
      <c r="DB49" s="608"/>
      <c r="DC49" s="609"/>
      <c r="DD49" s="610">
        <v>3407032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4875</v>
      </c>
      <c r="R7" s="1134"/>
      <c r="S7" s="1134"/>
      <c r="T7" s="1134"/>
      <c r="U7" s="1134"/>
      <c r="V7" s="1134">
        <v>4758</v>
      </c>
      <c r="W7" s="1134"/>
      <c r="X7" s="1134"/>
      <c r="Y7" s="1134"/>
      <c r="Z7" s="1134"/>
      <c r="AA7" s="1134">
        <v>117</v>
      </c>
      <c r="AB7" s="1134"/>
      <c r="AC7" s="1134"/>
      <c r="AD7" s="1134"/>
      <c r="AE7" s="1135"/>
      <c r="AF7" s="1136">
        <v>96</v>
      </c>
      <c r="AG7" s="1137"/>
      <c r="AH7" s="1137"/>
      <c r="AI7" s="1137"/>
      <c r="AJ7" s="1138"/>
      <c r="AK7" s="1120">
        <v>108</v>
      </c>
      <c r="AL7" s="1121"/>
      <c r="AM7" s="1121"/>
      <c r="AN7" s="1121"/>
      <c r="AO7" s="1121"/>
      <c r="AP7" s="1121">
        <v>5216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0</v>
      </c>
      <c r="CI7" s="1118"/>
      <c r="CJ7" s="1118"/>
      <c r="CK7" s="1118"/>
      <c r="CL7" s="1119"/>
      <c r="CM7" s="1117">
        <v>31</v>
      </c>
      <c r="CN7" s="1118"/>
      <c r="CO7" s="1118"/>
      <c r="CP7" s="1118"/>
      <c r="CQ7" s="1119"/>
      <c r="CR7" s="1117">
        <v>20</v>
      </c>
      <c r="CS7" s="1118"/>
      <c r="CT7" s="1118"/>
      <c r="CU7" s="1118"/>
      <c r="CV7" s="1119"/>
      <c r="CW7" s="1117" t="s">
        <v>538</v>
      </c>
      <c r="CX7" s="1118"/>
      <c r="CY7" s="1118"/>
      <c r="CZ7" s="1118"/>
      <c r="DA7" s="1119"/>
      <c r="DB7" s="1117" t="s">
        <v>538</v>
      </c>
      <c r="DC7" s="1118"/>
      <c r="DD7" s="1118"/>
      <c r="DE7" s="1118"/>
      <c r="DF7" s="1119"/>
      <c r="DG7" s="1117" t="s">
        <v>538</v>
      </c>
      <c r="DH7" s="1118"/>
      <c r="DI7" s="1118"/>
      <c r="DJ7" s="1118"/>
      <c r="DK7" s="1119"/>
      <c r="DL7" s="1117" t="s">
        <v>538</v>
      </c>
      <c r="DM7" s="1118"/>
      <c r="DN7" s="1118"/>
      <c r="DO7" s="1118"/>
      <c r="DP7" s="1119"/>
      <c r="DQ7" s="1117" t="s">
        <v>538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-20</v>
      </c>
      <c r="CI8" s="1019"/>
      <c r="CJ8" s="1019"/>
      <c r="CK8" s="1019"/>
      <c r="CL8" s="1020"/>
      <c r="CM8" s="1018">
        <v>-38</v>
      </c>
      <c r="CN8" s="1019"/>
      <c r="CO8" s="1019"/>
      <c r="CP8" s="1019"/>
      <c r="CQ8" s="1020"/>
      <c r="CR8" s="1018">
        <v>6</v>
      </c>
      <c r="CS8" s="1019"/>
      <c r="CT8" s="1019"/>
      <c r="CU8" s="1019"/>
      <c r="CV8" s="1020"/>
      <c r="CW8" s="1018" t="s">
        <v>538</v>
      </c>
      <c r="CX8" s="1019"/>
      <c r="CY8" s="1019"/>
      <c r="CZ8" s="1019"/>
      <c r="DA8" s="1020"/>
      <c r="DB8" s="1018">
        <v>30</v>
      </c>
      <c r="DC8" s="1019"/>
      <c r="DD8" s="1019"/>
      <c r="DE8" s="1019"/>
      <c r="DF8" s="1020"/>
      <c r="DG8" s="1018" t="s">
        <v>538</v>
      </c>
      <c r="DH8" s="1019"/>
      <c r="DI8" s="1019"/>
      <c r="DJ8" s="1019"/>
      <c r="DK8" s="1020"/>
      <c r="DL8" s="1018" t="s">
        <v>538</v>
      </c>
      <c r="DM8" s="1019"/>
      <c r="DN8" s="1019"/>
      <c r="DO8" s="1019"/>
      <c r="DP8" s="1020"/>
      <c r="DQ8" s="1018" t="s">
        <v>538</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4874</v>
      </c>
      <c r="R23" s="1098"/>
      <c r="S23" s="1098"/>
      <c r="T23" s="1098"/>
      <c r="U23" s="1098"/>
      <c r="V23" s="1098">
        <v>4758</v>
      </c>
      <c r="W23" s="1098"/>
      <c r="X23" s="1098"/>
      <c r="Y23" s="1098"/>
      <c r="Z23" s="1098"/>
      <c r="AA23" s="1098">
        <v>117</v>
      </c>
      <c r="AB23" s="1098"/>
      <c r="AC23" s="1098"/>
      <c r="AD23" s="1098"/>
      <c r="AE23" s="1099"/>
      <c r="AF23" s="1100">
        <v>96</v>
      </c>
      <c r="AG23" s="1098"/>
      <c r="AH23" s="1098"/>
      <c r="AI23" s="1098"/>
      <c r="AJ23" s="1101"/>
      <c r="AK23" s="1102"/>
      <c r="AL23" s="1103"/>
      <c r="AM23" s="1103"/>
      <c r="AN23" s="1103"/>
      <c r="AO23" s="1103"/>
      <c r="AP23" s="1098">
        <v>5216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726</v>
      </c>
      <c r="R28" s="1083"/>
      <c r="S28" s="1083"/>
      <c r="T28" s="1083"/>
      <c r="U28" s="1083"/>
      <c r="V28" s="1083">
        <v>653</v>
      </c>
      <c r="W28" s="1083"/>
      <c r="X28" s="1083"/>
      <c r="Y28" s="1083"/>
      <c r="Z28" s="1083"/>
      <c r="AA28" s="1083">
        <v>73</v>
      </c>
      <c r="AB28" s="1083"/>
      <c r="AC28" s="1083"/>
      <c r="AD28" s="1083"/>
      <c r="AE28" s="1084"/>
      <c r="AF28" s="1085">
        <v>73</v>
      </c>
      <c r="AG28" s="1083"/>
      <c r="AH28" s="1083"/>
      <c r="AI28" s="1083"/>
      <c r="AJ28" s="1086"/>
      <c r="AK28" s="1087">
        <v>50</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60</v>
      </c>
      <c r="R29" s="1073"/>
      <c r="S29" s="1073"/>
      <c r="T29" s="1073"/>
      <c r="U29" s="1073"/>
      <c r="V29" s="1073">
        <v>57</v>
      </c>
      <c r="W29" s="1073"/>
      <c r="X29" s="1073"/>
      <c r="Y29" s="1073"/>
      <c r="Z29" s="1073"/>
      <c r="AA29" s="1073">
        <v>2</v>
      </c>
      <c r="AB29" s="1073"/>
      <c r="AC29" s="1073"/>
      <c r="AD29" s="1073"/>
      <c r="AE29" s="1074"/>
      <c r="AF29" s="1048">
        <v>2</v>
      </c>
      <c r="AG29" s="1049"/>
      <c r="AH29" s="1049"/>
      <c r="AI29" s="1049"/>
      <c r="AJ29" s="1050"/>
      <c r="AK29" s="1009">
        <v>21</v>
      </c>
      <c r="AL29" s="1000"/>
      <c r="AM29" s="1000"/>
      <c r="AN29" s="1000"/>
      <c r="AO29" s="1000"/>
      <c r="AP29" s="1000">
        <v>34</v>
      </c>
      <c r="AQ29" s="1000"/>
      <c r="AR29" s="1000"/>
      <c r="AS29" s="1000"/>
      <c r="AT29" s="1000"/>
      <c r="AU29" s="1000">
        <v>0</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1000</v>
      </c>
      <c r="R30" s="1073"/>
      <c r="S30" s="1073"/>
      <c r="T30" s="1073"/>
      <c r="U30" s="1073"/>
      <c r="V30" s="1073">
        <v>946</v>
      </c>
      <c r="W30" s="1073"/>
      <c r="X30" s="1073"/>
      <c r="Y30" s="1073"/>
      <c r="Z30" s="1073"/>
      <c r="AA30" s="1073">
        <v>54</v>
      </c>
      <c r="AB30" s="1073"/>
      <c r="AC30" s="1073"/>
      <c r="AD30" s="1073"/>
      <c r="AE30" s="1074"/>
      <c r="AF30" s="1048">
        <v>54</v>
      </c>
      <c r="AG30" s="1049"/>
      <c r="AH30" s="1049"/>
      <c r="AI30" s="1049"/>
      <c r="AJ30" s="1050"/>
      <c r="AK30" s="1009">
        <v>173</v>
      </c>
      <c r="AL30" s="1000"/>
      <c r="AM30" s="1000"/>
      <c r="AN30" s="1000"/>
      <c r="AO30" s="1000"/>
      <c r="AP30" s="1000" t="s">
        <v>538</v>
      </c>
      <c r="AQ30" s="1000"/>
      <c r="AR30" s="1000"/>
      <c r="AS30" s="1000"/>
      <c r="AT30" s="1000"/>
      <c r="AU30" s="1000" t="s">
        <v>538</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59</v>
      </c>
      <c r="R31" s="1073"/>
      <c r="S31" s="1073"/>
      <c r="T31" s="1073"/>
      <c r="U31" s="1073"/>
      <c r="V31" s="1073">
        <v>58</v>
      </c>
      <c r="W31" s="1073"/>
      <c r="X31" s="1073"/>
      <c r="Y31" s="1073"/>
      <c r="Z31" s="1073"/>
      <c r="AA31" s="1073">
        <v>1</v>
      </c>
      <c r="AB31" s="1073"/>
      <c r="AC31" s="1073"/>
      <c r="AD31" s="1073"/>
      <c r="AE31" s="1074"/>
      <c r="AF31" s="1048">
        <v>1</v>
      </c>
      <c r="AG31" s="1049"/>
      <c r="AH31" s="1049"/>
      <c r="AI31" s="1049"/>
      <c r="AJ31" s="1050"/>
      <c r="AK31" s="1009">
        <v>27</v>
      </c>
      <c r="AL31" s="1000"/>
      <c r="AM31" s="1000"/>
      <c r="AN31" s="1000"/>
      <c r="AO31" s="1000"/>
      <c r="AP31" s="1000" t="s">
        <v>538</v>
      </c>
      <c r="AQ31" s="1000"/>
      <c r="AR31" s="1000"/>
      <c r="AS31" s="1000"/>
      <c r="AT31" s="1000"/>
      <c r="AU31" s="1000" t="s">
        <v>538</v>
      </c>
      <c r="AV31" s="1000"/>
      <c r="AW31" s="1000"/>
      <c r="AX31" s="1000"/>
      <c r="AY31" s="1000"/>
      <c r="AZ31" s="1071" t="s">
        <v>539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123</v>
      </c>
      <c r="R32" s="1073"/>
      <c r="S32" s="1073"/>
      <c r="T32" s="1073"/>
      <c r="U32" s="1073"/>
      <c r="V32" s="1073">
        <v>112</v>
      </c>
      <c r="W32" s="1073"/>
      <c r="X32" s="1073"/>
      <c r="Y32" s="1073"/>
      <c r="Z32" s="1073"/>
      <c r="AA32" s="1073">
        <v>11</v>
      </c>
      <c r="AB32" s="1073"/>
      <c r="AC32" s="1073"/>
      <c r="AD32" s="1073"/>
      <c r="AE32" s="1074"/>
      <c r="AF32" s="1048">
        <v>243</v>
      </c>
      <c r="AG32" s="1049"/>
      <c r="AH32" s="1049"/>
      <c r="AI32" s="1049"/>
      <c r="AJ32" s="1050"/>
      <c r="AK32" s="1009">
        <v>22</v>
      </c>
      <c r="AL32" s="1000"/>
      <c r="AM32" s="1000"/>
      <c r="AN32" s="1000"/>
      <c r="AO32" s="1000"/>
      <c r="AP32" s="1000">
        <v>832</v>
      </c>
      <c r="AQ32" s="1000"/>
      <c r="AR32" s="1000"/>
      <c r="AS32" s="1000"/>
      <c r="AT32" s="1000"/>
      <c r="AU32" s="1000">
        <v>222</v>
      </c>
      <c r="AV32" s="1000"/>
      <c r="AW32" s="1000"/>
      <c r="AX32" s="1000"/>
      <c r="AY32" s="1000"/>
      <c r="AZ32" s="1071" t="s">
        <v>539</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436</v>
      </c>
      <c r="R33" s="1073"/>
      <c r="S33" s="1073"/>
      <c r="T33" s="1073"/>
      <c r="U33" s="1073"/>
      <c r="V33" s="1073">
        <v>426</v>
      </c>
      <c r="W33" s="1073"/>
      <c r="X33" s="1073"/>
      <c r="Y33" s="1073"/>
      <c r="Z33" s="1073"/>
      <c r="AA33" s="1073">
        <v>11</v>
      </c>
      <c r="AB33" s="1073"/>
      <c r="AC33" s="1073"/>
      <c r="AD33" s="1073"/>
      <c r="AE33" s="1074"/>
      <c r="AF33" s="1048">
        <v>11</v>
      </c>
      <c r="AG33" s="1049"/>
      <c r="AH33" s="1049"/>
      <c r="AI33" s="1049"/>
      <c r="AJ33" s="1050"/>
      <c r="AK33" s="1009">
        <v>248</v>
      </c>
      <c r="AL33" s="1000"/>
      <c r="AM33" s="1000"/>
      <c r="AN33" s="1000"/>
      <c r="AO33" s="1000"/>
      <c r="AP33" s="1000">
        <v>3192</v>
      </c>
      <c r="AQ33" s="1000"/>
      <c r="AR33" s="1000"/>
      <c r="AS33" s="1000"/>
      <c r="AT33" s="1000"/>
      <c r="AU33" s="1000">
        <v>1912</v>
      </c>
      <c r="AV33" s="1000"/>
      <c r="AW33" s="1000"/>
      <c r="AX33" s="1000"/>
      <c r="AY33" s="1000"/>
      <c r="AZ33" s="1071" t="s">
        <v>539</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102</v>
      </c>
      <c r="R34" s="1073"/>
      <c r="S34" s="1073"/>
      <c r="T34" s="1073"/>
      <c r="U34" s="1073"/>
      <c r="V34" s="1073">
        <v>99</v>
      </c>
      <c r="W34" s="1073"/>
      <c r="X34" s="1073"/>
      <c r="Y34" s="1073"/>
      <c r="Z34" s="1073"/>
      <c r="AA34" s="1073">
        <v>3</v>
      </c>
      <c r="AB34" s="1073"/>
      <c r="AC34" s="1073"/>
      <c r="AD34" s="1073"/>
      <c r="AE34" s="1074"/>
      <c r="AF34" s="1048">
        <v>3</v>
      </c>
      <c r="AG34" s="1049"/>
      <c r="AH34" s="1049"/>
      <c r="AI34" s="1049"/>
      <c r="AJ34" s="1050"/>
      <c r="AK34" s="1009">
        <v>62</v>
      </c>
      <c r="AL34" s="1000"/>
      <c r="AM34" s="1000"/>
      <c r="AN34" s="1000"/>
      <c r="AO34" s="1000"/>
      <c r="AP34" s="1000">
        <v>865</v>
      </c>
      <c r="AQ34" s="1000"/>
      <c r="AR34" s="1000"/>
      <c r="AS34" s="1000"/>
      <c r="AT34" s="1000"/>
      <c r="AU34" s="1000">
        <v>597</v>
      </c>
      <c r="AV34" s="1000"/>
      <c r="AW34" s="1000"/>
      <c r="AX34" s="1000"/>
      <c r="AY34" s="1000"/>
      <c r="AZ34" s="1071" t="s">
        <v>539</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45</v>
      </c>
      <c r="R35" s="1073"/>
      <c r="S35" s="1073"/>
      <c r="T35" s="1073"/>
      <c r="U35" s="1073"/>
      <c r="V35" s="1073">
        <v>42</v>
      </c>
      <c r="W35" s="1073"/>
      <c r="X35" s="1073"/>
      <c r="Y35" s="1073"/>
      <c r="Z35" s="1073"/>
      <c r="AA35" s="1073">
        <v>3</v>
      </c>
      <c r="AB35" s="1073"/>
      <c r="AC35" s="1073"/>
      <c r="AD35" s="1073"/>
      <c r="AE35" s="1074"/>
      <c r="AF35" s="1048">
        <v>3</v>
      </c>
      <c r="AG35" s="1049"/>
      <c r="AH35" s="1049"/>
      <c r="AI35" s="1049"/>
      <c r="AJ35" s="1050"/>
      <c r="AK35" s="1009">
        <v>22</v>
      </c>
      <c r="AL35" s="1000"/>
      <c r="AM35" s="1000"/>
      <c r="AN35" s="1000"/>
      <c r="AO35" s="1000"/>
      <c r="AP35" s="1000">
        <v>60</v>
      </c>
      <c r="AQ35" s="1000"/>
      <c r="AR35" s="1000"/>
      <c r="AS35" s="1000"/>
      <c r="AT35" s="1000"/>
      <c r="AU35" s="1000">
        <v>32</v>
      </c>
      <c r="AV35" s="1000"/>
      <c r="AW35" s="1000"/>
      <c r="AX35" s="1000"/>
      <c r="AY35" s="1000"/>
      <c r="AZ35" s="1071" t="s">
        <v>539</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8</v>
      </c>
      <c r="R36" s="1073"/>
      <c r="S36" s="1073"/>
      <c r="T36" s="1073"/>
      <c r="U36" s="1073"/>
      <c r="V36" s="1073">
        <v>7</v>
      </c>
      <c r="W36" s="1073"/>
      <c r="X36" s="1073"/>
      <c r="Y36" s="1073"/>
      <c r="Z36" s="1073"/>
      <c r="AA36" s="1073">
        <v>2</v>
      </c>
      <c r="AB36" s="1073"/>
      <c r="AC36" s="1073"/>
      <c r="AD36" s="1073"/>
      <c r="AE36" s="1074"/>
      <c r="AF36" s="1048">
        <v>1</v>
      </c>
      <c r="AG36" s="1049"/>
      <c r="AH36" s="1049"/>
      <c r="AI36" s="1049"/>
      <c r="AJ36" s="1050"/>
      <c r="AK36" s="1009">
        <v>2</v>
      </c>
      <c r="AL36" s="1000"/>
      <c r="AM36" s="1000"/>
      <c r="AN36" s="1000"/>
      <c r="AO36" s="1000"/>
      <c r="AP36" s="1000">
        <v>19</v>
      </c>
      <c r="AQ36" s="1000"/>
      <c r="AR36" s="1000"/>
      <c r="AS36" s="1000"/>
      <c r="AT36" s="1000"/>
      <c r="AU36" s="1000">
        <v>0</v>
      </c>
      <c r="AV36" s="1000"/>
      <c r="AW36" s="1000"/>
      <c r="AX36" s="1000"/>
      <c r="AY36" s="1000"/>
      <c r="AZ36" s="1071" t="s">
        <v>539</v>
      </c>
      <c r="BA36" s="1071"/>
      <c r="BB36" s="1071"/>
      <c r="BC36" s="1071"/>
      <c r="BD36" s="1071"/>
      <c r="BE36" s="1061" t="s">
        <v>386</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390</v>
      </c>
      <c r="C37" s="1067"/>
      <c r="D37" s="1067"/>
      <c r="E37" s="1067"/>
      <c r="F37" s="1067"/>
      <c r="G37" s="1067"/>
      <c r="H37" s="1067"/>
      <c r="I37" s="1067"/>
      <c r="J37" s="1067"/>
      <c r="K37" s="1067"/>
      <c r="L37" s="1067"/>
      <c r="M37" s="1067"/>
      <c r="N37" s="1067"/>
      <c r="O37" s="1067"/>
      <c r="P37" s="1068"/>
      <c r="Q37" s="1072">
        <v>4</v>
      </c>
      <c r="R37" s="1073"/>
      <c r="S37" s="1073"/>
      <c r="T37" s="1073"/>
      <c r="U37" s="1073"/>
      <c r="V37" s="1073">
        <v>2</v>
      </c>
      <c r="W37" s="1073"/>
      <c r="X37" s="1073"/>
      <c r="Y37" s="1073"/>
      <c r="Z37" s="1073"/>
      <c r="AA37" s="1073">
        <v>2</v>
      </c>
      <c r="AB37" s="1073"/>
      <c r="AC37" s="1073"/>
      <c r="AD37" s="1073"/>
      <c r="AE37" s="1074"/>
      <c r="AF37" s="1048">
        <v>2</v>
      </c>
      <c r="AG37" s="1049"/>
      <c r="AH37" s="1049"/>
      <c r="AI37" s="1049"/>
      <c r="AJ37" s="1050"/>
      <c r="AK37" s="1009" t="s">
        <v>538</v>
      </c>
      <c r="AL37" s="1000"/>
      <c r="AM37" s="1000"/>
      <c r="AN37" s="1000"/>
      <c r="AO37" s="1000"/>
      <c r="AP37" s="1000" t="s">
        <v>539</v>
      </c>
      <c r="AQ37" s="1000"/>
      <c r="AR37" s="1000"/>
      <c r="AS37" s="1000"/>
      <c r="AT37" s="1000"/>
      <c r="AU37" s="1000" t="s">
        <v>538</v>
      </c>
      <c r="AV37" s="1000"/>
      <c r="AW37" s="1000"/>
      <c r="AX37" s="1000"/>
      <c r="AY37" s="1000"/>
      <c r="AZ37" s="1071" t="s">
        <v>539</v>
      </c>
      <c r="BA37" s="1071"/>
      <c r="BB37" s="1071"/>
      <c r="BC37" s="1071"/>
      <c r="BD37" s="1071"/>
      <c r="BE37" s="1061" t="s">
        <v>386</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393</v>
      </c>
      <c r="AG63" s="988"/>
      <c r="AH63" s="988"/>
      <c r="AI63" s="988"/>
      <c r="AJ63" s="1059"/>
      <c r="AK63" s="1060"/>
      <c r="AL63" s="992"/>
      <c r="AM63" s="992"/>
      <c r="AN63" s="992"/>
      <c r="AO63" s="992"/>
      <c r="AP63" s="988">
        <v>5002</v>
      </c>
      <c r="AQ63" s="988"/>
      <c r="AR63" s="988"/>
      <c r="AS63" s="988"/>
      <c r="AT63" s="988"/>
      <c r="AU63" s="988">
        <v>2763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1247</v>
      </c>
      <c r="R68" s="1011"/>
      <c r="S68" s="1011"/>
      <c r="T68" s="1011"/>
      <c r="U68" s="1011"/>
      <c r="V68" s="1011">
        <v>1058</v>
      </c>
      <c r="W68" s="1011"/>
      <c r="X68" s="1011"/>
      <c r="Y68" s="1011"/>
      <c r="Z68" s="1011"/>
      <c r="AA68" s="1011">
        <v>189</v>
      </c>
      <c r="AB68" s="1011"/>
      <c r="AC68" s="1011"/>
      <c r="AD68" s="1011"/>
      <c r="AE68" s="1011"/>
      <c r="AF68" s="1011">
        <v>189</v>
      </c>
      <c r="AG68" s="1011"/>
      <c r="AH68" s="1011"/>
      <c r="AI68" s="1011"/>
      <c r="AJ68" s="1011"/>
      <c r="AK68" s="1011" t="s">
        <v>551</v>
      </c>
      <c r="AL68" s="1011"/>
      <c r="AM68" s="1011"/>
      <c r="AN68" s="1011"/>
      <c r="AO68" s="1011"/>
      <c r="AP68" s="1011">
        <v>418</v>
      </c>
      <c r="AQ68" s="1011"/>
      <c r="AR68" s="1011"/>
      <c r="AS68" s="1011"/>
      <c r="AT68" s="1011"/>
      <c r="AU68" s="1011">
        <v>16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1008</v>
      </c>
      <c r="R69" s="1000"/>
      <c r="S69" s="1000"/>
      <c r="T69" s="1000"/>
      <c r="U69" s="1000"/>
      <c r="V69" s="1000">
        <v>960</v>
      </c>
      <c r="W69" s="1000"/>
      <c r="X69" s="1000"/>
      <c r="Y69" s="1000"/>
      <c r="Z69" s="1000"/>
      <c r="AA69" s="1000">
        <v>48</v>
      </c>
      <c r="AB69" s="1000"/>
      <c r="AC69" s="1000"/>
      <c r="AD69" s="1000"/>
      <c r="AE69" s="1000"/>
      <c r="AF69" s="1000">
        <v>48</v>
      </c>
      <c r="AG69" s="1000"/>
      <c r="AH69" s="1000"/>
      <c r="AI69" s="1000"/>
      <c r="AJ69" s="1000"/>
      <c r="AK69" s="1000" t="s">
        <v>551</v>
      </c>
      <c r="AL69" s="1000"/>
      <c r="AM69" s="1000"/>
      <c r="AN69" s="1000"/>
      <c r="AO69" s="1000"/>
      <c r="AP69" s="1000" t="s">
        <v>551</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264334</v>
      </c>
      <c r="R70" s="1000"/>
      <c r="S70" s="1000"/>
      <c r="T70" s="1000"/>
      <c r="U70" s="1000"/>
      <c r="V70" s="1000">
        <v>259506</v>
      </c>
      <c r="W70" s="1000"/>
      <c r="X70" s="1000"/>
      <c r="Y70" s="1000"/>
      <c r="Z70" s="1000"/>
      <c r="AA70" s="1000">
        <v>4828</v>
      </c>
      <c r="AB70" s="1000"/>
      <c r="AC70" s="1000"/>
      <c r="AD70" s="1000"/>
      <c r="AE70" s="1000"/>
      <c r="AF70" s="1000">
        <v>4828</v>
      </c>
      <c r="AG70" s="1000"/>
      <c r="AH70" s="1000"/>
      <c r="AI70" s="1000"/>
      <c r="AJ70" s="1000"/>
      <c r="AK70" s="1000">
        <v>1443</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417</v>
      </c>
      <c r="R71" s="1000"/>
      <c r="S71" s="1000"/>
      <c r="T71" s="1000"/>
      <c r="U71" s="1000"/>
      <c r="V71" s="1000">
        <v>365</v>
      </c>
      <c r="W71" s="1000"/>
      <c r="X71" s="1000"/>
      <c r="Y71" s="1000"/>
      <c r="Z71" s="1000"/>
      <c r="AA71" s="1000">
        <v>52</v>
      </c>
      <c r="AB71" s="1000"/>
      <c r="AC71" s="1000"/>
      <c r="AD71" s="1000"/>
      <c r="AE71" s="1000"/>
      <c r="AF71" s="1000">
        <v>52</v>
      </c>
      <c r="AG71" s="1000"/>
      <c r="AH71" s="1000"/>
      <c r="AI71" s="1000"/>
      <c r="AJ71" s="1000"/>
      <c r="AK71" s="1000">
        <v>83</v>
      </c>
      <c r="AL71" s="1000"/>
      <c r="AM71" s="1000"/>
      <c r="AN71" s="1000"/>
      <c r="AO71" s="1000"/>
      <c r="AP71" s="1000" t="s">
        <v>551</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5668</v>
      </c>
      <c r="R72" s="1000"/>
      <c r="S72" s="1000"/>
      <c r="T72" s="1000"/>
      <c r="U72" s="1000"/>
      <c r="V72" s="1000">
        <v>5056</v>
      </c>
      <c r="W72" s="1000"/>
      <c r="X72" s="1000"/>
      <c r="Y72" s="1000"/>
      <c r="Z72" s="1000"/>
      <c r="AA72" s="1000">
        <v>612</v>
      </c>
      <c r="AB72" s="1000"/>
      <c r="AC72" s="1000"/>
      <c r="AD72" s="1000"/>
      <c r="AE72" s="1000"/>
      <c r="AF72" s="1000">
        <v>612</v>
      </c>
      <c r="AG72" s="1000"/>
      <c r="AH72" s="1000"/>
      <c r="AI72" s="1000"/>
      <c r="AJ72" s="1000"/>
      <c r="AK72" s="1000" t="s">
        <v>551</v>
      </c>
      <c r="AL72" s="1000"/>
      <c r="AM72" s="1000"/>
      <c r="AN72" s="1000"/>
      <c r="AO72" s="1000"/>
      <c r="AP72" s="1000" t="s">
        <v>551</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1602</v>
      </c>
      <c r="R73" s="1000"/>
      <c r="S73" s="1000"/>
      <c r="T73" s="1000"/>
      <c r="U73" s="1000"/>
      <c r="V73" s="1000">
        <v>1572</v>
      </c>
      <c r="W73" s="1000"/>
      <c r="X73" s="1000"/>
      <c r="Y73" s="1000"/>
      <c r="Z73" s="1000"/>
      <c r="AA73" s="1000">
        <v>31</v>
      </c>
      <c r="AB73" s="1000"/>
      <c r="AC73" s="1000"/>
      <c r="AD73" s="1000"/>
      <c r="AE73" s="1000"/>
      <c r="AF73" s="1000">
        <v>31</v>
      </c>
      <c r="AG73" s="1000"/>
      <c r="AH73" s="1000"/>
      <c r="AI73" s="1000"/>
      <c r="AJ73" s="1000"/>
      <c r="AK73" s="1000" t="s">
        <v>551</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12</v>
      </c>
      <c r="R74" s="1000"/>
      <c r="S74" s="1000"/>
      <c r="T74" s="1000"/>
      <c r="U74" s="1000"/>
      <c r="V74" s="1000">
        <v>11</v>
      </c>
      <c r="W74" s="1000"/>
      <c r="X74" s="1000"/>
      <c r="Y74" s="1000"/>
      <c r="Z74" s="1000"/>
      <c r="AA74" s="1000">
        <v>1</v>
      </c>
      <c r="AB74" s="1000"/>
      <c r="AC74" s="1000"/>
      <c r="AD74" s="1000"/>
      <c r="AE74" s="1000"/>
      <c r="AF74" s="1000">
        <v>1</v>
      </c>
      <c r="AG74" s="1000"/>
      <c r="AH74" s="1000"/>
      <c r="AI74" s="1000"/>
      <c r="AJ74" s="1000"/>
      <c r="AK74" s="1000" t="s">
        <v>551</v>
      </c>
      <c r="AL74" s="1000"/>
      <c r="AM74" s="1000"/>
      <c r="AN74" s="1000"/>
      <c r="AO74" s="1000"/>
      <c r="AP74" s="1000" t="s">
        <v>551</v>
      </c>
      <c r="AQ74" s="1000"/>
      <c r="AR74" s="1000"/>
      <c r="AS74" s="1000"/>
      <c r="AT74" s="1000"/>
      <c r="AU74" s="1000" t="s">
        <v>551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16</v>
      </c>
      <c r="R75" s="1008"/>
      <c r="S75" s="1008"/>
      <c r="T75" s="1008"/>
      <c r="U75" s="1009"/>
      <c r="V75" s="1010">
        <v>11</v>
      </c>
      <c r="W75" s="1008"/>
      <c r="X75" s="1008"/>
      <c r="Y75" s="1008"/>
      <c r="Z75" s="1009"/>
      <c r="AA75" s="1010">
        <v>6</v>
      </c>
      <c r="AB75" s="1008"/>
      <c r="AC75" s="1008"/>
      <c r="AD75" s="1008"/>
      <c r="AE75" s="1009"/>
      <c r="AF75" s="1010">
        <v>6</v>
      </c>
      <c r="AG75" s="1008"/>
      <c r="AH75" s="1008"/>
      <c r="AI75" s="1008"/>
      <c r="AJ75" s="1009"/>
      <c r="AK75" s="1010" t="s">
        <v>551</v>
      </c>
      <c r="AL75" s="1008"/>
      <c r="AM75" s="1008"/>
      <c r="AN75" s="1008"/>
      <c r="AO75" s="1009"/>
      <c r="AP75" s="1010" t="s">
        <v>551</v>
      </c>
      <c r="AQ75" s="1008"/>
      <c r="AR75" s="1008"/>
      <c r="AS75" s="1008"/>
      <c r="AT75" s="1009"/>
      <c r="AU75" s="1010"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1198</v>
      </c>
      <c r="R76" s="1008"/>
      <c r="S76" s="1008"/>
      <c r="T76" s="1008"/>
      <c r="U76" s="1009"/>
      <c r="V76" s="1010">
        <v>1166</v>
      </c>
      <c r="W76" s="1008"/>
      <c r="X76" s="1008"/>
      <c r="Y76" s="1008"/>
      <c r="Z76" s="1009"/>
      <c r="AA76" s="1010">
        <v>32</v>
      </c>
      <c r="AB76" s="1008"/>
      <c r="AC76" s="1008"/>
      <c r="AD76" s="1008"/>
      <c r="AE76" s="1009"/>
      <c r="AF76" s="1010">
        <v>32</v>
      </c>
      <c r="AG76" s="1008"/>
      <c r="AH76" s="1008"/>
      <c r="AI76" s="1008"/>
      <c r="AJ76" s="1009"/>
      <c r="AK76" s="1010">
        <v>587</v>
      </c>
      <c r="AL76" s="1008"/>
      <c r="AM76" s="1008"/>
      <c r="AN76" s="1008"/>
      <c r="AO76" s="1009"/>
      <c r="AP76" s="1010" t="s">
        <v>551</v>
      </c>
      <c r="AQ76" s="1008"/>
      <c r="AR76" s="1008"/>
      <c r="AS76" s="1008"/>
      <c r="AT76" s="1009"/>
      <c r="AU76" s="1010" t="s">
        <v>551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5799</v>
      </c>
      <c r="AG88" s="988"/>
      <c r="AH88" s="988"/>
      <c r="AI88" s="988"/>
      <c r="AJ88" s="988"/>
      <c r="AK88" s="992"/>
      <c r="AL88" s="992"/>
      <c r="AM88" s="992"/>
      <c r="AN88" s="992"/>
      <c r="AO88" s="992"/>
      <c r="AP88" s="988">
        <v>418</v>
      </c>
      <c r="AQ88" s="988"/>
      <c r="AR88" s="988"/>
      <c r="AS88" s="988"/>
      <c r="AT88" s="988"/>
      <c r="AU88" s="988">
        <v>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26</v>
      </c>
      <c r="CS102" s="980"/>
      <c r="CT102" s="980"/>
      <c r="CU102" s="980"/>
      <c r="CV102" s="981"/>
      <c r="CW102" s="979" t="s">
        <v>539</v>
      </c>
      <c r="CX102" s="980"/>
      <c r="CY102" s="980"/>
      <c r="CZ102" s="980"/>
      <c r="DA102" s="981"/>
      <c r="DB102" s="979">
        <v>30</v>
      </c>
      <c r="DC102" s="980"/>
      <c r="DD102" s="980"/>
      <c r="DE102" s="980"/>
      <c r="DF102" s="981"/>
      <c r="DG102" s="979" t="s">
        <v>538</v>
      </c>
      <c r="DH102" s="980"/>
      <c r="DI102" s="980"/>
      <c r="DJ102" s="980"/>
      <c r="DK102" s="981"/>
      <c r="DL102" s="979" t="s">
        <v>538</v>
      </c>
      <c r="DM102" s="980"/>
      <c r="DN102" s="980"/>
      <c r="DO102" s="980"/>
      <c r="DP102" s="981"/>
      <c r="DQ102" s="979" t="s">
        <v>538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566445</v>
      </c>
      <c r="AB110" s="916"/>
      <c r="AC110" s="916"/>
      <c r="AD110" s="916"/>
      <c r="AE110" s="917"/>
      <c r="AF110" s="918">
        <v>608940</v>
      </c>
      <c r="AG110" s="916"/>
      <c r="AH110" s="916"/>
      <c r="AI110" s="916"/>
      <c r="AJ110" s="917"/>
      <c r="AK110" s="918">
        <v>573173</v>
      </c>
      <c r="AL110" s="916"/>
      <c r="AM110" s="916"/>
      <c r="AN110" s="916"/>
      <c r="AO110" s="917"/>
      <c r="AP110" s="919">
        <v>22.2</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5222389</v>
      </c>
      <c r="BR110" s="863"/>
      <c r="BS110" s="863"/>
      <c r="BT110" s="863"/>
      <c r="BU110" s="863"/>
      <c r="BV110" s="863">
        <v>5195077</v>
      </c>
      <c r="BW110" s="863"/>
      <c r="BX110" s="863"/>
      <c r="BY110" s="863"/>
      <c r="BZ110" s="863"/>
      <c r="CA110" s="863">
        <v>5216163</v>
      </c>
      <c r="CB110" s="863"/>
      <c r="CC110" s="863"/>
      <c r="CD110" s="863"/>
      <c r="CE110" s="863"/>
      <c r="CF110" s="887">
        <v>202.3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370190</v>
      </c>
      <c r="BR111" s="835"/>
      <c r="BS111" s="835"/>
      <c r="BT111" s="835"/>
      <c r="BU111" s="835"/>
      <c r="BV111" s="835">
        <v>497170</v>
      </c>
      <c r="BW111" s="835"/>
      <c r="BX111" s="835"/>
      <c r="BY111" s="835"/>
      <c r="BZ111" s="835"/>
      <c r="CA111" s="835">
        <v>437518</v>
      </c>
      <c r="CB111" s="835"/>
      <c r="CC111" s="835"/>
      <c r="CD111" s="835"/>
      <c r="CE111" s="835"/>
      <c r="CF111" s="896">
        <v>17</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2822937</v>
      </c>
      <c r="BR112" s="835"/>
      <c r="BS112" s="835"/>
      <c r="BT112" s="835"/>
      <c r="BU112" s="835"/>
      <c r="BV112" s="835">
        <v>2730137</v>
      </c>
      <c r="BW112" s="835"/>
      <c r="BX112" s="835"/>
      <c r="BY112" s="835"/>
      <c r="BZ112" s="835"/>
      <c r="CA112" s="835">
        <v>2762628</v>
      </c>
      <c r="CB112" s="835"/>
      <c r="CC112" s="835"/>
      <c r="CD112" s="835"/>
      <c r="CE112" s="835"/>
      <c r="CF112" s="896">
        <v>107.2</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306332</v>
      </c>
      <c r="AB113" s="944"/>
      <c r="AC113" s="944"/>
      <c r="AD113" s="944"/>
      <c r="AE113" s="945"/>
      <c r="AF113" s="946">
        <v>274706</v>
      </c>
      <c r="AG113" s="944"/>
      <c r="AH113" s="944"/>
      <c r="AI113" s="944"/>
      <c r="AJ113" s="945"/>
      <c r="AK113" s="946">
        <v>283882</v>
      </c>
      <c r="AL113" s="944"/>
      <c r="AM113" s="944"/>
      <c r="AN113" s="944"/>
      <c r="AO113" s="945"/>
      <c r="AP113" s="947">
        <v>11</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7397</v>
      </c>
      <c r="BR113" s="835"/>
      <c r="BS113" s="835"/>
      <c r="BT113" s="835"/>
      <c r="BU113" s="835"/>
      <c r="BV113" s="835">
        <v>6969</v>
      </c>
      <c r="BW113" s="835"/>
      <c r="BX113" s="835"/>
      <c r="BY113" s="835"/>
      <c r="BZ113" s="835"/>
      <c r="CA113" s="835">
        <v>15885</v>
      </c>
      <c r="CB113" s="835"/>
      <c r="CC113" s="835"/>
      <c r="CD113" s="835"/>
      <c r="CE113" s="835"/>
      <c r="CF113" s="896">
        <v>0.6</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290</v>
      </c>
      <c r="AB114" s="798"/>
      <c r="AC114" s="798"/>
      <c r="AD114" s="798"/>
      <c r="AE114" s="799"/>
      <c r="AF114" s="800">
        <v>270</v>
      </c>
      <c r="AG114" s="798"/>
      <c r="AH114" s="798"/>
      <c r="AI114" s="798"/>
      <c r="AJ114" s="799"/>
      <c r="AK114" s="800">
        <v>311</v>
      </c>
      <c r="AL114" s="798"/>
      <c r="AM114" s="798"/>
      <c r="AN114" s="798"/>
      <c r="AO114" s="799"/>
      <c r="AP114" s="845">
        <v>0</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1032648</v>
      </c>
      <c r="BR114" s="835"/>
      <c r="BS114" s="835"/>
      <c r="BT114" s="835"/>
      <c r="BU114" s="835"/>
      <c r="BV114" s="835">
        <v>1003290</v>
      </c>
      <c r="BW114" s="835"/>
      <c r="BX114" s="835"/>
      <c r="BY114" s="835"/>
      <c r="BZ114" s="835"/>
      <c r="CA114" s="835">
        <v>1010419</v>
      </c>
      <c r="CB114" s="835"/>
      <c r="CC114" s="835"/>
      <c r="CD114" s="835"/>
      <c r="CE114" s="835"/>
      <c r="CF114" s="896">
        <v>39.200000000000003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14626</v>
      </c>
      <c r="AB115" s="944"/>
      <c r="AC115" s="944"/>
      <c r="AD115" s="944"/>
      <c r="AE115" s="945"/>
      <c r="AF115" s="946">
        <v>13423</v>
      </c>
      <c r="AG115" s="944"/>
      <c r="AH115" s="944"/>
      <c r="AI115" s="944"/>
      <c r="AJ115" s="945"/>
      <c r="AK115" s="946">
        <v>7815</v>
      </c>
      <c r="AL115" s="944"/>
      <c r="AM115" s="944"/>
      <c r="AN115" s="944"/>
      <c r="AO115" s="945"/>
      <c r="AP115" s="947">
        <v>0.3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20952</v>
      </c>
      <c r="DH116" s="798"/>
      <c r="DI116" s="798"/>
      <c r="DJ116" s="798"/>
      <c r="DK116" s="799"/>
      <c r="DL116" s="800">
        <v>13696</v>
      </c>
      <c r="DM116" s="798"/>
      <c r="DN116" s="798"/>
      <c r="DO116" s="798"/>
      <c r="DP116" s="799"/>
      <c r="DQ116" s="800">
        <v>7814</v>
      </c>
      <c r="DR116" s="798"/>
      <c r="DS116" s="798"/>
      <c r="DT116" s="798"/>
      <c r="DU116" s="799"/>
      <c r="DV116" s="845">
        <v>0.3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887693</v>
      </c>
      <c r="AB117" s="930"/>
      <c r="AC117" s="930"/>
      <c r="AD117" s="930"/>
      <c r="AE117" s="931"/>
      <c r="AF117" s="932">
        <v>897339</v>
      </c>
      <c r="AG117" s="930"/>
      <c r="AH117" s="930"/>
      <c r="AI117" s="930"/>
      <c r="AJ117" s="931"/>
      <c r="AK117" s="932">
        <v>865181</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9455561</v>
      </c>
      <c r="BR119" s="866"/>
      <c r="BS119" s="866"/>
      <c r="BT119" s="866"/>
      <c r="BU119" s="866"/>
      <c r="BV119" s="866">
        <v>9432643</v>
      </c>
      <c r="BW119" s="866"/>
      <c r="BX119" s="866"/>
      <c r="BY119" s="866"/>
      <c r="BZ119" s="866"/>
      <c r="CA119" s="866">
        <v>9442613</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349238</v>
      </c>
      <c r="DH119" s="781"/>
      <c r="DI119" s="781"/>
      <c r="DJ119" s="781"/>
      <c r="DK119" s="782"/>
      <c r="DL119" s="783">
        <v>483474</v>
      </c>
      <c r="DM119" s="781"/>
      <c r="DN119" s="781"/>
      <c r="DO119" s="781"/>
      <c r="DP119" s="782"/>
      <c r="DQ119" s="783">
        <v>429704</v>
      </c>
      <c r="DR119" s="781"/>
      <c r="DS119" s="781"/>
      <c r="DT119" s="781"/>
      <c r="DU119" s="782"/>
      <c r="DV119" s="869">
        <v>16.7</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1854875</v>
      </c>
      <c r="BR120" s="863"/>
      <c r="BS120" s="863"/>
      <c r="BT120" s="863"/>
      <c r="BU120" s="863"/>
      <c r="BV120" s="863">
        <v>2064434</v>
      </c>
      <c r="BW120" s="863"/>
      <c r="BX120" s="863"/>
      <c r="BY120" s="863"/>
      <c r="BZ120" s="863"/>
      <c r="CA120" s="863">
        <v>2031994</v>
      </c>
      <c r="CB120" s="863"/>
      <c r="CC120" s="863"/>
      <c r="CD120" s="863"/>
      <c r="CE120" s="863"/>
      <c r="CF120" s="887">
        <v>78.8</v>
      </c>
      <c r="CG120" s="888"/>
      <c r="CH120" s="888"/>
      <c r="CI120" s="888"/>
      <c r="CJ120" s="888"/>
      <c r="CK120" s="889" t="s">
        <v>440</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2018516</v>
      </c>
      <c r="DH120" s="863"/>
      <c r="DI120" s="863"/>
      <c r="DJ120" s="863"/>
      <c r="DK120" s="863"/>
      <c r="DL120" s="863">
        <v>1903067</v>
      </c>
      <c r="DM120" s="863"/>
      <c r="DN120" s="863"/>
      <c r="DO120" s="863"/>
      <c r="DP120" s="863"/>
      <c r="DQ120" s="863">
        <v>1912043</v>
      </c>
      <c r="DR120" s="863"/>
      <c r="DS120" s="863"/>
      <c r="DT120" s="863"/>
      <c r="DU120" s="863"/>
      <c r="DV120" s="864">
        <v>74.2</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72984</v>
      </c>
      <c r="BR121" s="835"/>
      <c r="BS121" s="835"/>
      <c r="BT121" s="835"/>
      <c r="BU121" s="835"/>
      <c r="BV121" s="835">
        <v>73153</v>
      </c>
      <c r="BW121" s="835"/>
      <c r="BX121" s="835"/>
      <c r="BY121" s="835"/>
      <c r="BZ121" s="835"/>
      <c r="CA121" s="835">
        <v>59678</v>
      </c>
      <c r="CB121" s="835"/>
      <c r="CC121" s="835"/>
      <c r="CD121" s="835"/>
      <c r="CE121" s="835"/>
      <c r="CF121" s="896">
        <v>2.2999999999999998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530927</v>
      </c>
      <c r="DH121" s="835"/>
      <c r="DI121" s="835"/>
      <c r="DJ121" s="835"/>
      <c r="DK121" s="835"/>
      <c r="DL121" s="835">
        <v>565374</v>
      </c>
      <c r="DM121" s="835"/>
      <c r="DN121" s="835"/>
      <c r="DO121" s="835"/>
      <c r="DP121" s="835"/>
      <c r="DQ121" s="835">
        <v>596943</v>
      </c>
      <c r="DR121" s="835"/>
      <c r="DS121" s="835"/>
      <c r="DT121" s="835"/>
      <c r="DU121" s="835"/>
      <c r="DV121" s="812">
        <v>23.2</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6773015</v>
      </c>
      <c r="BR122" s="866"/>
      <c r="BS122" s="866"/>
      <c r="BT122" s="866"/>
      <c r="BU122" s="866"/>
      <c r="BV122" s="866">
        <v>6670835</v>
      </c>
      <c r="BW122" s="866"/>
      <c r="BX122" s="866"/>
      <c r="BY122" s="866"/>
      <c r="BZ122" s="866"/>
      <c r="CA122" s="866">
        <v>6515212</v>
      </c>
      <c r="CB122" s="866"/>
      <c r="CC122" s="866"/>
      <c r="CD122" s="866"/>
      <c r="CE122" s="866"/>
      <c r="CF122" s="867">
        <v>252.7</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228367</v>
      </c>
      <c r="DH122" s="835"/>
      <c r="DI122" s="835"/>
      <c r="DJ122" s="835"/>
      <c r="DK122" s="835"/>
      <c r="DL122" s="835">
        <v>228394</v>
      </c>
      <c r="DM122" s="835"/>
      <c r="DN122" s="835"/>
      <c r="DO122" s="835"/>
      <c r="DP122" s="835"/>
      <c r="DQ122" s="835">
        <v>222039</v>
      </c>
      <c r="DR122" s="835"/>
      <c r="DS122" s="835"/>
      <c r="DT122" s="835"/>
      <c r="DU122" s="835"/>
      <c r="DV122" s="812">
        <v>8.6</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7303</v>
      </c>
      <c r="AB123" s="798"/>
      <c r="AC123" s="798"/>
      <c r="AD123" s="798"/>
      <c r="AE123" s="799"/>
      <c r="AF123" s="800">
        <v>7255</v>
      </c>
      <c r="AG123" s="798"/>
      <c r="AH123" s="798"/>
      <c r="AI123" s="798"/>
      <c r="AJ123" s="799"/>
      <c r="AK123" s="800">
        <v>4454</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8700874</v>
      </c>
      <c r="BR123" s="854"/>
      <c r="BS123" s="854"/>
      <c r="BT123" s="854"/>
      <c r="BU123" s="854"/>
      <c r="BV123" s="854">
        <v>8808422</v>
      </c>
      <c r="BW123" s="854"/>
      <c r="BX123" s="854"/>
      <c r="BY123" s="854"/>
      <c r="BZ123" s="854"/>
      <c r="CA123" s="854">
        <v>8606884</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41383</v>
      </c>
      <c r="DH123" s="798"/>
      <c r="DI123" s="798"/>
      <c r="DJ123" s="798"/>
      <c r="DK123" s="799"/>
      <c r="DL123" s="800">
        <v>33302</v>
      </c>
      <c r="DM123" s="798"/>
      <c r="DN123" s="798"/>
      <c r="DO123" s="798"/>
      <c r="DP123" s="799"/>
      <c r="DQ123" s="800">
        <v>31603</v>
      </c>
      <c r="DR123" s="798"/>
      <c r="DS123" s="798"/>
      <c r="DT123" s="798"/>
      <c r="DU123" s="799"/>
      <c r="DV123" s="845">
        <v>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29.4</v>
      </c>
      <c r="BR124" s="852"/>
      <c r="BS124" s="852"/>
      <c r="BT124" s="852"/>
      <c r="BU124" s="852"/>
      <c r="BV124" s="852">
        <v>23</v>
      </c>
      <c r="BW124" s="852"/>
      <c r="BX124" s="852"/>
      <c r="BY124" s="852"/>
      <c r="BZ124" s="852"/>
      <c r="CA124" s="852">
        <v>32.4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3744</v>
      </c>
      <c r="DH124" s="781"/>
      <c r="DI124" s="781"/>
      <c r="DJ124" s="781"/>
      <c r="DK124" s="782"/>
      <c r="DL124" s="783" t="s">
        <v>447</v>
      </c>
      <c r="DM124" s="781"/>
      <c r="DN124" s="781"/>
      <c r="DO124" s="781"/>
      <c r="DP124" s="782"/>
      <c r="DQ124" s="783" t="s">
        <v>447</v>
      </c>
      <c r="DR124" s="781"/>
      <c r="DS124" s="781"/>
      <c r="DT124" s="781"/>
      <c r="DU124" s="782"/>
      <c r="DV124" s="869" t="s">
        <v>447</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447</v>
      </c>
      <c r="AB125" s="798"/>
      <c r="AC125" s="798"/>
      <c r="AD125" s="798"/>
      <c r="AE125" s="799"/>
      <c r="AF125" s="800" t="s">
        <v>447</v>
      </c>
      <c r="AG125" s="798"/>
      <c r="AH125" s="798"/>
      <c r="AI125" s="798"/>
      <c r="AJ125" s="799"/>
      <c r="AK125" s="800" t="s">
        <v>447</v>
      </c>
      <c r="AL125" s="798"/>
      <c r="AM125" s="798"/>
      <c r="AN125" s="798"/>
      <c r="AO125" s="799"/>
      <c r="AP125" s="845" t="s">
        <v>447</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447</v>
      </c>
      <c r="DH125" s="863"/>
      <c r="DI125" s="863"/>
      <c r="DJ125" s="863"/>
      <c r="DK125" s="863"/>
      <c r="DL125" s="863" t="s">
        <v>447</v>
      </c>
      <c r="DM125" s="863"/>
      <c r="DN125" s="863"/>
      <c r="DO125" s="863"/>
      <c r="DP125" s="863"/>
      <c r="DQ125" s="863" t="s">
        <v>447</v>
      </c>
      <c r="DR125" s="863"/>
      <c r="DS125" s="863"/>
      <c r="DT125" s="863"/>
      <c r="DU125" s="863"/>
      <c r="DV125" s="864" t="s">
        <v>447</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7180</v>
      </c>
      <c r="AB126" s="798"/>
      <c r="AC126" s="798"/>
      <c r="AD126" s="798"/>
      <c r="AE126" s="799"/>
      <c r="AF126" s="800">
        <v>6089</v>
      </c>
      <c r="AG126" s="798"/>
      <c r="AH126" s="798"/>
      <c r="AI126" s="798"/>
      <c r="AJ126" s="799"/>
      <c r="AK126" s="800">
        <v>3320</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447</v>
      </c>
      <c r="DH126" s="835"/>
      <c r="DI126" s="835"/>
      <c r="DJ126" s="835"/>
      <c r="DK126" s="835"/>
      <c r="DL126" s="835" t="s">
        <v>447</v>
      </c>
      <c r="DM126" s="835"/>
      <c r="DN126" s="835"/>
      <c r="DO126" s="835"/>
      <c r="DP126" s="835"/>
      <c r="DQ126" s="835" t="s">
        <v>447</v>
      </c>
      <c r="DR126" s="835"/>
      <c r="DS126" s="835"/>
      <c r="DT126" s="835"/>
      <c r="DU126" s="835"/>
      <c r="DV126" s="812" t="s">
        <v>447</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143</v>
      </c>
      <c r="AB127" s="798"/>
      <c r="AC127" s="798"/>
      <c r="AD127" s="798"/>
      <c r="AE127" s="799"/>
      <c r="AF127" s="800">
        <v>79</v>
      </c>
      <c r="AG127" s="798"/>
      <c r="AH127" s="798"/>
      <c r="AI127" s="798"/>
      <c r="AJ127" s="799"/>
      <c r="AK127" s="800">
        <v>41</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447</v>
      </c>
      <c r="DH127" s="835"/>
      <c r="DI127" s="835"/>
      <c r="DJ127" s="835"/>
      <c r="DK127" s="835"/>
      <c r="DL127" s="835" t="s">
        <v>447</v>
      </c>
      <c r="DM127" s="835"/>
      <c r="DN127" s="835"/>
      <c r="DO127" s="835"/>
      <c r="DP127" s="835"/>
      <c r="DQ127" s="835" t="s">
        <v>447</v>
      </c>
      <c r="DR127" s="835"/>
      <c r="DS127" s="835"/>
      <c r="DT127" s="835"/>
      <c r="DU127" s="835"/>
      <c r="DV127" s="812" t="s">
        <v>447</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25289</v>
      </c>
      <c r="AB128" s="819"/>
      <c r="AC128" s="819"/>
      <c r="AD128" s="819"/>
      <c r="AE128" s="820"/>
      <c r="AF128" s="821">
        <v>23532</v>
      </c>
      <c r="AG128" s="819"/>
      <c r="AH128" s="819"/>
      <c r="AI128" s="819"/>
      <c r="AJ128" s="820"/>
      <c r="AK128" s="821">
        <v>24020</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447</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3184123</v>
      </c>
      <c r="AB129" s="798"/>
      <c r="AC129" s="798"/>
      <c r="AD129" s="798"/>
      <c r="AE129" s="799"/>
      <c r="AF129" s="800">
        <v>3369329</v>
      </c>
      <c r="AG129" s="798"/>
      <c r="AH129" s="798"/>
      <c r="AI129" s="798"/>
      <c r="AJ129" s="799"/>
      <c r="AK129" s="800">
        <v>3209857</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624816</v>
      </c>
      <c r="AB130" s="798"/>
      <c r="AC130" s="798"/>
      <c r="AD130" s="798"/>
      <c r="AE130" s="799"/>
      <c r="AF130" s="800">
        <v>657336</v>
      </c>
      <c r="AG130" s="798"/>
      <c r="AH130" s="798"/>
      <c r="AI130" s="798"/>
      <c r="AJ130" s="799"/>
      <c r="AK130" s="800">
        <v>631613</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8.4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2559307</v>
      </c>
      <c r="AB131" s="781"/>
      <c r="AC131" s="781"/>
      <c r="AD131" s="781"/>
      <c r="AE131" s="782"/>
      <c r="AF131" s="783">
        <v>2711993</v>
      </c>
      <c r="AG131" s="781"/>
      <c r="AH131" s="781"/>
      <c r="AI131" s="781"/>
      <c r="AJ131" s="782"/>
      <c r="AK131" s="783">
        <v>2578244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9.2832942670000005</v>
      </c>
      <c r="AB132" s="761"/>
      <c r="AC132" s="761"/>
      <c r="AD132" s="761"/>
      <c r="AE132" s="762"/>
      <c r="AF132" s="763">
        <v>7.9819896290000001</v>
      </c>
      <c r="AG132" s="761"/>
      <c r="AH132" s="761"/>
      <c r="AI132" s="761"/>
      <c r="AJ132" s="762"/>
      <c r="AK132" s="763">
        <v>8.1275472759999996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9.6</v>
      </c>
      <c r="AB133" s="740"/>
      <c r="AC133" s="740"/>
      <c r="AD133" s="740"/>
      <c r="AE133" s="741"/>
      <c r="AF133" s="739">
        <v>8.6999999999999993</v>
      </c>
      <c r="AG133" s="740"/>
      <c r="AH133" s="740"/>
      <c r="AI133" s="740"/>
      <c r="AJ133" s="741"/>
      <c r="AK133" s="739">
        <v>8.4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730826</v>
      </c>
      <c r="L9" s="266">
        <v>123785</v>
      </c>
      <c r="M9" s="267">
        <v>107954</v>
      </c>
      <c r="N9" s="268">
        <v>14.7</v>
      </c>
    </row>
    <row r="10" spans="1:16" x14ac:dyDescent="0.15">
      <c r="A10" s="250"/>
      <c r="B10" s="246"/>
      <c r="C10" s="246"/>
      <c r="D10" s="246"/>
      <c r="E10" s="246"/>
      <c r="F10" s="246"/>
      <c r="G10" s="1166" t="s">
        <v>479</v>
      </c>
      <c r="H10" s="1167"/>
      <c r="I10" s="1167"/>
      <c r="J10" s="1168"/>
      <c r="K10" s="269">
        <v>77004</v>
      </c>
      <c r="L10" s="270">
        <v>13043</v>
      </c>
      <c r="M10" s="271">
        <v>12579</v>
      </c>
      <c r="N10" s="272">
        <v>3.7</v>
      </c>
    </row>
    <row r="11" spans="1:16" ht="13.5" customHeight="1" x14ac:dyDescent="0.15">
      <c r="A11" s="250"/>
      <c r="B11" s="246"/>
      <c r="C11" s="246"/>
      <c r="D11" s="246"/>
      <c r="E11" s="246"/>
      <c r="F11" s="246"/>
      <c r="G11" s="1166" t="s">
        <v>480</v>
      </c>
      <c r="H11" s="1167"/>
      <c r="I11" s="1167"/>
      <c r="J11" s="1168"/>
      <c r="K11" s="269">
        <v>10654</v>
      </c>
      <c r="L11" s="270">
        <v>1805</v>
      </c>
      <c r="M11" s="271">
        <v>13215</v>
      </c>
      <c r="N11" s="272">
        <v>-86.3</v>
      </c>
    </row>
    <row r="12" spans="1:16" ht="13.5" customHeight="1" x14ac:dyDescent="0.15">
      <c r="A12" s="250"/>
      <c r="B12" s="246"/>
      <c r="C12" s="246"/>
      <c r="D12" s="246"/>
      <c r="E12" s="246"/>
      <c r="F12" s="246"/>
      <c r="G12" s="1166" t="s">
        <v>481</v>
      </c>
      <c r="H12" s="1167"/>
      <c r="I12" s="1167"/>
      <c r="J12" s="1168"/>
      <c r="K12" s="269" t="s">
        <v>482</v>
      </c>
      <c r="L12" s="270" t="s">
        <v>482</v>
      </c>
      <c r="M12" s="271">
        <v>1280</v>
      </c>
      <c r="N12" s="272" t="s">
        <v>482</v>
      </c>
    </row>
    <row r="13" spans="1:16" ht="13.5" customHeight="1" x14ac:dyDescent="0.15">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484</v>
      </c>
      <c r="H14" s="1167"/>
      <c r="I14" s="1167"/>
      <c r="J14" s="1168"/>
      <c r="K14" s="269">
        <v>24891</v>
      </c>
      <c r="L14" s="270">
        <v>4216</v>
      </c>
      <c r="M14" s="271">
        <v>5658</v>
      </c>
      <c r="N14" s="272">
        <v>-25.5</v>
      </c>
    </row>
    <row r="15" spans="1:16" ht="13.5" customHeight="1" x14ac:dyDescent="0.15">
      <c r="A15" s="250"/>
      <c r="B15" s="246"/>
      <c r="C15" s="246"/>
      <c r="D15" s="246"/>
      <c r="E15" s="246"/>
      <c r="F15" s="246"/>
      <c r="G15" s="1166" t="s">
        <v>485</v>
      </c>
      <c r="H15" s="1167"/>
      <c r="I15" s="1167"/>
      <c r="J15" s="1168"/>
      <c r="K15" s="269">
        <v>18098</v>
      </c>
      <c r="L15" s="270">
        <v>3065</v>
      </c>
      <c r="M15" s="271">
        <v>2915</v>
      </c>
      <c r="N15" s="272">
        <v>5.0999999999999996</v>
      </c>
    </row>
    <row r="16" spans="1:16" x14ac:dyDescent="0.15">
      <c r="A16" s="250"/>
      <c r="B16" s="246"/>
      <c r="C16" s="246"/>
      <c r="D16" s="246"/>
      <c r="E16" s="246"/>
      <c r="F16" s="246"/>
      <c r="G16" s="1169" t="s">
        <v>486</v>
      </c>
      <c r="H16" s="1170"/>
      <c r="I16" s="1170"/>
      <c r="J16" s="1171"/>
      <c r="K16" s="270">
        <v>-72505</v>
      </c>
      <c r="L16" s="270">
        <v>-12281</v>
      </c>
      <c r="M16" s="271">
        <v>-10925</v>
      </c>
      <c r="N16" s="272">
        <v>12.4</v>
      </c>
    </row>
    <row r="17" spans="1:16" x14ac:dyDescent="0.15">
      <c r="A17" s="250"/>
      <c r="B17" s="246"/>
      <c r="C17" s="246"/>
      <c r="D17" s="246"/>
      <c r="E17" s="246"/>
      <c r="F17" s="246"/>
      <c r="G17" s="1169" t="s">
        <v>170</v>
      </c>
      <c r="H17" s="1170"/>
      <c r="I17" s="1170"/>
      <c r="J17" s="1171"/>
      <c r="K17" s="270">
        <v>788968</v>
      </c>
      <c r="L17" s="270">
        <v>133633</v>
      </c>
      <c r="M17" s="271">
        <v>132676</v>
      </c>
      <c r="N17" s="272">
        <v>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16.43</v>
      </c>
      <c r="L21" s="283">
        <v>12.61</v>
      </c>
      <c r="M21" s="284">
        <v>3.82</v>
      </c>
      <c r="N21" s="251"/>
      <c r="O21" s="285"/>
      <c r="P21" s="281"/>
    </row>
    <row r="22" spans="1:16" s="286" customFormat="1" x14ac:dyDescent="0.15">
      <c r="A22" s="281"/>
      <c r="B22" s="251"/>
      <c r="C22" s="251"/>
      <c r="D22" s="251"/>
      <c r="E22" s="251"/>
      <c r="F22" s="251"/>
      <c r="G22" s="1163" t="s">
        <v>492</v>
      </c>
      <c r="H22" s="1164"/>
      <c r="I22" s="1164"/>
      <c r="J22" s="1165"/>
      <c r="K22" s="287">
        <v>91.7</v>
      </c>
      <c r="L22" s="288">
        <v>96.2</v>
      </c>
      <c r="M22" s="289">
        <v>-4.5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573173</v>
      </c>
      <c r="L32" s="296">
        <v>97082</v>
      </c>
      <c r="M32" s="297">
        <v>67314</v>
      </c>
      <c r="N32" s="298">
        <v>44.2</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t="s">
        <v>482</v>
      </c>
      <c r="N34" s="298" t="s">
        <v>482</v>
      </c>
    </row>
    <row r="35" spans="1:16" ht="27" customHeight="1" x14ac:dyDescent="0.15">
      <c r="A35" s="250"/>
      <c r="B35" s="246"/>
      <c r="C35" s="246"/>
      <c r="D35" s="246"/>
      <c r="E35" s="246"/>
      <c r="F35" s="246"/>
      <c r="G35" s="1154" t="s">
        <v>499</v>
      </c>
      <c r="H35" s="1155"/>
      <c r="I35" s="1155"/>
      <c r="J35" s="1156"/>
      <c r="K35" s="296">
        <v>283882</v>
      </c>
      <c r="L35" s="296">
        <v>48083</v>
      </c>
      <c r="M35" s="297">
        <v>23478</v>
      </c>
      <c r="N35" s="298">
        <v>104.8</v>
      </c>
    </row>
    <row r="36" spans="1:16" ht="27" customHeight="1" x14ac:dyDescent="0.15">
      <c r="A36" s="250"/>
      <c r="B36" s="246"/>
      <c r="C36" s="246"/>
      <c r="D36" s="246"/>
      <c r="E36" s="246"/>
      <c r="F36" s="246"/>
      <c r="G36" s="1154" t="s">
        <v>500</v>
      </c>
      <c r="H36" s="1155"/>
      <c r="I36" s="1155"/>
      <c r="J36" s="1156"/>
      <c r="K36" s="296">
        <v>311</v>
      </c>
      <c r="L36" s="296">
        <v>53</v>
      </c>
      <c r="M36" s="297">
        <v>4589</v>
      </c>
      <c r="N36" s="298">
        <v>-98.8</v>
      </c>
    </row>
    <row r="37" spans="1:16" ht="13.5" customHeight="1" x14ac:dyDescent="0.15">
      <c r="A37" s="250"/>
      <c r="B37" s="246"/>
      <c r="C37" s="246"/>
      <c r="D37" s="246"/>
      <c r="E37" s="246"/>
      <c r="F37" s="246"/>
      <c r="G37" s="1154" t="s">
        <v>501</v>
      </c>
      <c r="H37" s="1155"/>
      <c r="I37" s="1155"/>
      <c r="J37" s="1156"/>
      <c r="K37" s="296">
        <v>7815</v>
      </c>
      <c r="L37" s="296">
        <v>1324</v>
      </c>
      <c r="M37" s="297">
        <v>859</v>
      </c>
      <c r="N37" s="298">
        <v>54.1</v>
      </c>
    </row>
    <row r="38" spans="1:16" ht="27" customHeight="1" x14ac:dyDescent="0.15">
      <c r="A38" s="250"/>
      <c r="B38" s="246"/>
      <c r="C38" s="246"/>
      <c r="D38" s="246"/>
      <c r="E38" s="246"/>
      <c r="F38" s="246"/>
      <c r="G38" s="1157" t="s">
        <v>502</v>
      </c>
      <c r="H38" s="1158"/>
      <c r="I38" s="1158"/>
      <c r="J38" s="1159"/>
      <c r="K38" s="299" t="s">
        <v>482</v>
      </c>
      <c r="L38" s="299" t="s">
        <v>482</v>
      </c>
      <c r="M38" s="300">
        <v>2</v>
      </c>
      <c r="N38" s="301" t="s">
        <v>482</v>
      </c>
      <c r="O38" s="295"/>
    </row>
    <row r="39" spans="1:16" x14ac:dyDescent="0.15">
      <c r="A39" s="250"/>
      <c r="B39" s="246"/>
      <c r="C39" s="246"/>
      <c r="D39" s="246"/>
      <c r="E39" s="246"/>
      <c r="F39" s="246"/>
      <c r="G39" s="1157" t="s">
        <v>503</v>
      </c>
      <c r="H39" s="1158"/>
      <c r="I39" s="1158"/>
      <c r="J39" s="1159"/>
      <c r="K39" s="302">
        <v>-24020</v>
      </c>
      <c r="L39" s="302">
        <v>-4068</v>
      </c>
      <c r="M39" s="303">
        <v>-2412</v>
      </c>
      <c r="N39" s="304">
        <v>68.7</v>
      </c>
      <c r="O39" s="295"/>
    </row>
    <row r="40" spans="1:16" ht="27" customHeight="1" x14ac:dyDescent="0.15">
      <c r="A40" s="250"/>
      <c r="B40" s="246"/>
      <c r="C40" s="246"/>
      <c r="D40" s="246"/>
      <c r="E40" s="246"/>
      <c r="F40" s="246"/>
      <c r="G40" s="1154" t="s">
        <v>504</v>
      </c>
      <c r="H40" s="1155"/>
      <c r="I40" s="1155"/>
      <c r="J40" s="1156"/>
      <c r="K40" s="302">
        <v>-631613</v>
      </c>
      <c r="L40" s="302">
        <v>-106981</v>
      </c>
      <c r="M40" s="303">
        <v>-68535</v>
      </c>
      <c r="N40" s="304">
        <v>56.1</v>
      </c>
      <c r="O40" s="295"/>
    </row>
    <row r="41" spans="1:16" x14ac:dyDescent="0.15">
      <c r="A41" s="250"/>
      <c r="B41" s="246"/>
      <c r="C41" s="246"/>
      <c r="D41" s="246"/>
      <c r="E41" s="246"/>
      <c r="F41" s="246"/>
      <c r="G41" s="1160" t="s">
        <v>281</v>
      </c>
      <c r="H41" s="1161"/>
      <c r="I41" s="1161"/>
      <c r="J41" s="1162"/>
      <c r="K41" s="296">
        <v>209548</v>
      </c>
      <c r="L41" s="302">
        <v>35493</v>
      </c>
      <c r="M41" s="303">
        <v>25295</v>
      </c>
      <c r="N41" s="304">
        <v>40.299999999999997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412716</v>
      </c>
      <c r="J51" s="322">
        <v>64116</v>
      </c>
      <c r="K51" s="323">
        <v>-51.7</v>
      </c>
      <c r="L51" s="324">
        <v>146641</v>
      </c>
      <c r="M51" s="325">
        <v>0.3</v>
      </c>
      <c r="N51" s="326">
        <v>-52</v>
      </c>
    </row>
    <row r="52" spans="1:14" x14ac:dyDescent="0.15">
      <c r="A52" s="250"/>
      <c r="B52" s="246"/>
      <c r="C52" s="246"/>
      <c r="D52" s="246"/>
      <c r="E52" s="246"/>
      <c r="F52" s="246"/>
      <c r="G52" s="327"/>
      <c r="H52" s="328" t="s">
        <v>515</v>
      </c>
      <c r="I52" s="329">
        <v>382985</v>
      </c>
      <c r="J52" s="330">
        <v>59497</v>
      </c>
      <c r="K52" s="331">
        <v>-26.2</v>
      </c>
      <c r="L52" s="332">
        <v>68142</v>
      </c>
      <c r="M52" s="333">
        <v>-9.6999999999999993</v>
      </c>
      <c r="N52" s="334">
        <v>-16.5</v>
      </c>
    </row>
    <row r="53" spans="1:14" x14ac:dyDescent="0.15">
      <c r="A53" s="250"/>
      <c r="B53" s="246"/>
      <c r="C53" s="246"/>
      <c r="D53" s="246"/>
      <c r="E53" s="246"/>
      <c r="F53" s="246"/>
      <c r="G53" s="312" t="s">
        <v>516</v>
      </c>
      <c r="H53" s="313"/>
      <c r="I53" s="321">
        <v>608920</v>
      </c>
      <c r="J53" s="322">
        <v>95878</v>
      </c>
      <c r="K53" s="323">
        <v>49.5</v>
      </c>
      <c r="L53" s="324">
        <v>174587</v>
      </c>
      <c r="M53" s="325">
        <v>19.100000000000001</v>
      </c>
      <c r="N53" s="326">
        <v>30.4</v>
      </c>
    </row>
    <row r="54" spans="1:14" x14ac:dyDescent="0.15">
      <c r="A54" s="250"/>
      <c r="B54" s="246"/>
      <c r="C54" s="246"/>
      <c r="D54" s="246"/>
      <c r="E54" s="246"/>
      <c r="F54" s="246"/>
      <c r="G54" s="327"/>
      <c r="H54" s="328" t="s">
        <v>515</v>
      </c>
      <c r="I54" s="329">
        <v>416758</v>
      </c>
      <c r="J54" s="330">
        <v>65621</v>
      </c>
      <c r="K54" s="331">
        <v>10.3</v>
      </c>
      <c r="L54" s="332">
        <v>79695</v>
      </c>
      <c r="M54" s="333">
        <v>17</v>
      </c>
      <c r="N54" s="334">
        <v>-6.7</v>
      </c>
    </row>
    <row r="55" spans="1:14" x14ac:dyDescent="0.15">
      <c r="A55" s="250"/>
      <c r="B55" s="246"/>
      <c r="C55" s="246"/>
      <c r="D55" s="246"/>
      <c r="E55" s="246"/>
      <c r="F55" s="246"/>
      <c r="G55" s="312" t="s">
        <v>517</v>
      </c>
      <c r="H55" s="313"/>
      <c r="I55" s="321">
        <v>472988</v>
      </c>
      <c r="J55" s="322">
        <v>76461</v>
      </c>
      <c r="K55" s="323">
        <v>-20.3</v>
      </c>
      <c r="L55" s="324">
        <v>175675</v>
      </c>
      <c r="M55" s="325">
        <v>0.6</v>
      </c>
      <c r="N55" s="326">
        <v>-20.9</v>
      </c>
    </row>
    <row r="56" spans="1:14" x14ac:dyDescent="0.15">
      <c r="A56" s="250"/>
      <c r="B56" s="246"/>
      <c r="C56" s="246"/>
      <c r="D56" s="246"/>
      <c r="E56" s="246"/>
      <c r="F56" s="246"/>
      <c r="G56" s="327"/>
      <c r="H56" s="328" t="s">
        <v>515</v>
      </c>
      <c r="I56" s="329">
        <v>360826</v>
      </c>
      <c r="J56" s="330">
        <v>58329</v>
      </c>
      <c r="K56" s="331">
        <v>-11.1</v>
      </c>
      <c r="L56" s="332">
        <v>87698</v>
      </c>
      <c r="M56" s="333">
        <v>10</v>
      </c>
      <c r="N56" s="334">
        <v>-21.1</v>
      </c>
    </row>
    <row r="57" spans="1:14" x14ac:dyDescent="0.15">
      <c r="A57" s="250"/>
      <c r="B57" s="246"/>
      <c r="C57" s="246"/>
      <c r="D57" s="246"/>
      <c r="E57" s="246"/>
      <c r="F57" s="246"/>
      <c r="G57" s="312" t="s">
        <v>518</v>
      </c>
      <c r="H57" s="313"/>
      <c r="I57" s="321">
        <v>756153</v>
      </c>
      <c r="J57" s="322">
        <v>125149</v>
      </c>
      <c r="K57" s="323">
        <v>63.7</v>
      </c>
      <c r="L57" s="324">
        <v>162193</v>
      </c>
      <c r="M57" s="325">
        <v>-7.7</v>
      </c>
      <c r="N57" s="326">
        <v>71.400000000000006</v>
      </c>
    </row>
    <row r="58" spans="1:14" x14ac:dyDescent="0.15">
      <c r="A58" s="250"/>
      <c r="B58" s="246"/>
      <c r="C58" s="246"/>
      <c r="D58" s="246"/>
      <c r="E58" s="246"/>
      <c r="F58" s="246"/>
      <c r="G58" s="327"/>
      <c r="H58" s="328" t="s">
        <v>515</v>
      </c>
      <c r="I58" s="329">
        <v>615991</v>
      </c>
      <c r="J58" s="330">
        <v>101952</v>
      </c>
      <c r="K58" s="331">
        <v>74.8</v>
      </c>
      <c r="L58" s="332">
        <v>79985</v>
      </c>
      <c r="M58" s="333">
        <v>-8.8000000000000007</v>
      </c>
      <c r="N58" s="334">
        <v>83.6</v>
      </c>
    </row>
    <row r="59" spans="1:14" x14ac:dyDescent="0.15">
      <c r="A59" s="250"/>
      <c r="B59" s="246"/>
      <c r="C59" s="246"/>
      <c r="D59" s="246"/>
      <c r="E59" s="246"/>
      <c r="F59" s="246"/>
      <c r="G59" s="312" t="s">
        <v>519</v>
      </c>
      <c r="H59" s="313"/>
      <c r="I59" s="321">
        <v>718135</v>
      </c>
      <c r="J59" s="322">
        <v>121635</v>
      </c>
      <c r="K59" s="323">
        <v>-2.8</v>
      </c>
      <c r="L59" s="324">
        <v>138651</v>
      </c>
      <c r="M59" s="325">
        <v>-14.5</v>
      </c>
      <c r="N59" s="326">
        <v>11.7</v>
      </c>
    </row>
    <row r="60" spans="1:14" x14ac:dyDescent="0.15">
      <c r="A60" s="250"/>
      <c r="B60" s="246"/>
      <c r="C60" s="246"/>
      <c r="D60" s="246"/>
      <c r="E60" s="246"/>
      <c r="F60" s="246"/>
      <c r="G60" s="327"/>
      <c r="H60" s="328" t="s">
        <v>515</v>
      </c>
      <c r="I60" s="335">
        <v>392652</v>
      </c>
      <c r="J60" s="330">
        <v>66506</v>
      </c>
      <c r="K60" s="331">
        <v>-34.799999999999997</v>
      </c>
      <c r="L60" s="332">
        <v>71211</v>
      </c>
      <c r="M60" s="333">
        <v>-11</v>
      </c>
      <c r="N60" s="334">
        <v>-23.8</v>
      </c>
    </row>
    <row r="61" spans="1:14" x14ac:dyDescent="0.15">
      <c r="A61" s="250"/>
      <c r="B61" s="246"/>
      <c r="C61" s="246"/>
      <c r="D61" s="246"/>
      <c r="E61" s="246"/>
      <c r="F61" s="246"/>
      <c r="G61" s="312" t="s">
        <v>520</v>
      </c>
      <c r="H61" s="336"/>
      <c r="I61" s="337">
        <v>593782</v>
      </c>
      <c r="J61" s="338">
        <v>96648</v>
      </c>
      <c r="K61" s="339">
        <v>7.7</v>
      </c>
      <c r="L61" s="340">
        <v>159549</v>
      </c>
      <c r="M61" s="341">
        <v>-0.4</v>
      </c>
      <c r="N61" s="326">
        <v>8.1</v>
      </c>
    </row>
    <row r="62" spans="1:14" x14ac:dyDescent="0.15">
      <c r="A62" s="250"/>
      <c r="B62" s="246"/>
      <c r="C62" s="246"/>
      <c r="D62" s="246"/>
      <c r="E62" s="246"/>
      <c r="F62" s="246"/>
      <c r="G62" s="327"/>
      <c r="H62" s="328" t="s">
        <v>515</v>
      </c>
      <c r="I62" s="329">
        <v>433842</v>
      </c>
      <c r="J62" s="330">
        <v>70381</v>
      </c>
      <c r="K62" s="331">
        <v>2.6</v>
      </c>
      <c r="L62" s="332">
        <v>77346</v>
      </c>
      <c r="M62" s="333">
        <v>-0.5</v>
      </c>
      <c r="N62" s="334">
        <v>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20.440000000000001</v>
      </c>
      <c r="G47" s="12">
        <v>21.82</v>
      </c>
      <c r="H47" s="12">
        <v>22.57</v>
      </c>
      <c r="I47" s="12">
        <v>23.66</v>
      </c>
      <c r="J47" s="13">
        <v>24.85</v>
      </c>
    </row>
    <row r="48" spans="2:10" ht="57.75" customHeight="1" x14ac:dyDescent="0.15">
      <c r="B48" s="14"/>
      <c r="C48" s="1174" t="s">
        <v>4</v>
      </c>
      <c r="D48" s="1174"/>
      <c r="E48" s="1175"/>
      <c r="F48" s="15">
        <v>3.53</v>
      </c>
      <c r="G48" s="16">
        <v>3.9</v>
      </c>
      <c r="H48" s="16">
        <v>5.27</v>
      </c>
      <c r="I48" s="16">
        <v>3.91</v>
      </c>
      <c r="J48" s="17">
        <v>2.98</v>
      </c>
    </row>
    <row r="49" spans="2:10" ht="57.75" customHeight="1" thickBot="1" x14ac:dyDescent="0.2">
      <c r="B49" s="18"/>
      <c r="C49" s="1176" t="s">
        <v>5</v>
      </c>
      <c r="D49" s="1176"/>
      <c r="E49" s="1177"/>
      <c r="F49" s="19">
        <v>0.21</v>
      </c>
      <c r="G49" s="20">
        <v>1.92</v>
      </c>
      <c r="H49" s="20">
        <v>1.26</v>
      </c>
      <c r="I49" s="20">
        <v>1.26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2018-01-24T04:43:16Z</dcterms:created>
  <dcterms:modified xsi:type="dcterms:W3CDTF">2018-11-26T05:53:05Z</dcterms:modified>
</cp:coreProperties>
</file>