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78.20.2\102企画財政班\財政運営全般（H28~)\各種調査関係 H28~\H30調査関係\済【H30.10.23提出】財政状況資料集\"/>
    </mc:Choice>
  </mc:AlternateContent>
  <bookViews>
    <workbookView xWindow="0" yWindow="0" windowWidth="20490" windowHeight="7335" tabRatio="87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52511"/>
</workbook>
</file>

<file path=xl/calcChain.xml><?xml version="1.0" encoding="utf-8"?>
<calcChain xmlns="http://schemas.openxmlformats.org/spreadsheetml/2006/main">
  <c r="BG38" i="9" l="1"/>
  <c r="BG37" i="9"/>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AM38" i="9"/>
  <c r="U38" i="9"/>
  <c r="C38" i="9"/>
  <c r="CO37" i="9"/>
  <c r="AM37" i="9"/>
  <c r="C37" i="9"/>
  <c r="CO36" i="9"/>
  <c r="AM36" i="9"/>
  <c r="C36" i="9"/>
  <c r="AM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AM34" i="9" s="1"/>
  <c r="BE34" i="9" l="1"/>
  <c r="BE35" i="9" s="1"/>
  <c r="BE36" i="9" s="1"/>
  <c r="BE37" i="9" s="1"/>
  <c r="BE38" i="9" s="1"/>
  <c r="CO34" i="9"/>
  <c r="CO35" i="9" s="1"/>
  <c r="BW34" i="9"/>
  <c r="BW35" i="9" s="1"/>
  <c r="BW36" i="9" s="1"/>
  <c r="BW37" i="9" s="1"/>
  <c r="BW38" i="9" s="1"/>
  <c r="BW39" i="9" s="1"/>
  <c r="BW40" i="9" s="1"/>
  <c r="BW41" i="9" s="1"/>
  <c r="BW42" i="9" s="1"/>
</calcChain>
</file>

<file path=xl/sharedStrings.xml><?xml version="1.0" encoding="utf-8"?>
<sst xmlns="http://schemas.openxmlformats.org/spreadsheetml/2006/main" count="1069" uniqueCount="564">
  <si>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</si>
  <si>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</si>
  <si>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</si>
  <si>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</si>
  <si>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</si>
  <si>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</si>
  <si>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</si>
  <si>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</si>
  <si>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</si>
  <si>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</si>
  <si>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</si>
  <si>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</si>
  <si>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</si>
  <si>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</si>
  <si>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</si>
  <si>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</si>
  <si>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</si>
  <si>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</si>
  <si>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</si>
  <si>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</si>
  <si>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</si>
  <si>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</si>
  <si>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</si>
  <si>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</si>
  <si>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</si>
  <si>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</si>
  <si>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</si>
  <si>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</si>
  <si>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</si>
  <si>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</si>
  <si>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</si>
  <si>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</si>
  <si>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</si>
  <si>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</si>
  <si>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</si>
  <si>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</si>
  <si>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</si>
  <si>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</si>
  <si>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</si>
  <si>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</si>
  <si>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</si>
  <si>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</si>
  <si>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</si>
  <si>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</si>
  <si>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</si>
  <si>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</si>
  <si>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</si>
  <si>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</si>
  <si>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</si>
  <si>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</si>
  <si>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</si>
  <si>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</si>
  <si>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</si>
  <si>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</si>
  <si>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</si>
  <si>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</si>
  <si>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</si>
  <si>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</si>
  <si>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</si>
  <si>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</si>
  <si>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</si>
  <si>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</si>
  <si>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</si>
  <si>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</si>
  <si>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</si>
  <si>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</si>
  <si>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</si>
  <si>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</si>
  <si>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</si>
  <si>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</si>
  <si>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</si>
  <si>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</si>
  <si>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</si>
  <si>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</si>
  <si>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</si>
  <si>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</si>
  <si>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</si>
  <si>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</si>
  <si>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</si>
  <si>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</si>
  <si>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</si>
  <si>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</si>
  <si>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</si>
  <si>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関川村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</si>
  <si>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</si>
  <si>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</si>
  <si>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</si>
  <si>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</si>
  <si>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</si>
  <si>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</si>
  <si>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</si>
  <si>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</si>
  <si>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</si>
  <si>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</si>
  <si>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</si>
  <si>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</si>
  <si>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</si>
  <si>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</si>
  <si>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</si>
  <si>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</si>
  <si>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</si>
  <si>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</si>
  <si>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</si>
  <si>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</si>
  <si>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</si>
  <si>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</si>
  <si>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</si>
  <si>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</si>
  <si>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</si>
  <si>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</si>
  <si>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</si>
  <si>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</si>
  <si>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</si>
  <si>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</si>
  <si>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</si>
  <si>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</si>
  <si>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</si>
  <si>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</si>
  <si>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</si>
  <si>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</si>
  <si>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</si>
  <si>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</si>
  <si>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</si>
  <si>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</si>
  <si>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</si>
  <si>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</si>
  <si>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</si>
  <si>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</si>
  <si>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</si>
  <si>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</si>
  <si>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</si>
  <si>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</si>
  <si>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</si>
  <si>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</si>
  <si>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</si>
  <si>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</si>
  <si>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</si>
  <si>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</si>
  <si>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</si>
  <si>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</si>
  <si>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</si>
  <si>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</si>
  <si>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</si>
  <si>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</si>
  <si>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</si>
  <si>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</si>
  <si>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</si>
  <si>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</si>
  <si>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</si>
  <si>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</si>
  <si>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</si>
  <si>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</si>
  <si>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</si>
  <si>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</si>
  <si>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</si>
  <si>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</si>
  <si>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</si>
  <si>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</si>
  <si>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</si>
  <si>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</si>
  <si>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</si>
  <si>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</si>
  <si>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</si>
  <si>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</si>
  <si>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</si>
  <si>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</si>
  <si>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</si>
  <si>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</si>
  <si>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</si>
  <si>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</si>
  <si>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</si>
  <si>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</si>
  <si>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</si>
  <si>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</si>
  <si>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</si>
  <si>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</si>
  <si>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</si>
  <si>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</si>
  <si>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</si>
  <si>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</si>
  <si>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</si>
  <si>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</si>
  <si>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</si>
  <si>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</si>
  <si>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</si>
  <si>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</si>
  <si>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</si>
  <si>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</si>
  <si>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</si>
  <si>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</si>
  <si>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</si>
  <si>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</si>
  <si>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</si>
  <si>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</si>
  <si>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</si>
  <si>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</si>
  <si>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新潟県関川村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</si>
  <si>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</si>
  <si>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</si>
  <si>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</si>
  <si>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</si>
  <si>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</si>
  <si>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</si>
  <si>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</si>
  <si>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</si>
  <si>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</si>
  <si>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</si>
  <si>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</si>
  <si>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</si>
  <si>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</si>
  <si>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</si>
  <si>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</si>
  <si>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</si>
  <si>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</si>
  <si>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</si>
  <si>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</si>
  <si>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</si>
  <si>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</si>
  <si>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</si>
  <si>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</si>
  <si>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</si>
  <si>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</si>
  <si>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</si>
  <si>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</si>
  <si>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</si>
  <si>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</si>
  <si>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</si>
  <si>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</si>
  <si>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</si>
  <si>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</si>
  <si>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</si>
  <si>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</si>
  <si>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</si>
  <si>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</si>
  <si>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</si>
  <si>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</si>
  <si>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</si>
  <si>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</si>
  <si>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</si>
  <si>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</si>
  <si>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</si>
  <si>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</si>
  <si>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</si>
  <si>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</si>
  <si>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</si>
  <si>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</si>
  <si>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</si>
  <si>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</si>
  <si>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</si>
  <si>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</si>
  <si>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</si>
  <si>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</si>
  <si>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</si>
  <si>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</si>
  <si>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</si>
  <si>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</si>
  <si>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</si>
  <si>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</si>
  <si>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</si>
  <si>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</si>
  <si>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</si>
  <si>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</si>
  <si>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</si>
  <si>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</si>
  <si>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</si>
  <si>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</si>
  <si>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</si>
  <si>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</si>
  <si>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</si>
  <si>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</si>
  <si>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</si>
  <si>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</si>
  <si>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</si>
  <si>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</si>
  <si>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</si>
  <si>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</si>
  <si>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</si>
  <si>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</si>
  <si>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</si>
  <si>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</si>
  <si>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</si>
  <si>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</si>
  <si>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</si>
  <si>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</si>
  <si>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</si>
  <si>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</si>
  <si>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</si>
  <si>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</si>
  <si>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</si>
  <si>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</si>
  <si>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</si>
  <si>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</si>
  <si>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</si>
  <si>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</si>
  <si>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</si>
  <si>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</si>
  <si>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</si>
  <si>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</si>
  <si>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</si>
  <si>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</si>
  <si>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</si>
  <si>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</si>
  <si>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</si>
  <si>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</si>
  <si>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</si>
  <si>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</si>
  <si>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</si>
  <si>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</si>
  <si>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</si>
  <si>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</si>
  <si>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</si>
  <si>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</si>
  <si>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</si>
  <si>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</si>
  <si>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</si>
  <si>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</si>
  <si>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</si>
  <si>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</si>
  <si>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</si>
  <si>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</si>
  <si>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観光施設</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</si>
  <si>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</si>
  <si>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</si>
  <si>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</si>
  <si>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</si>
  <si>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</si>
  <si>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</si>
  <si>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</si>
  <si>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</si>
  <si>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</si>
  <si>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</si>
  <si>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</si>
  <si>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</si>
  <si>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</si>
  <si>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</si>
  <si>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</si>
  <si>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</si>
  <si>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</si>
  <si>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</si>
  <si>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</si>
  <si>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</si>
  <si>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</si>
  <si>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</si>
  <si>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</si>
  <si>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</si>
  <si>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新潟県関川村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</si>
  <si>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</si>
  <si>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</si>
  <si>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</si>
  <si>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</si>
  <si>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</si>
  <si>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</si>
  <si>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</si>
  <si>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</si>
  <si>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</si>
  <si>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</si>
  <si>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</si>
  <si>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</si>
  <si>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</si>
  <si>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</si>
  <si>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</si>
  <si>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</si>
  <si>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</si>
  <si>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</si>
  <si>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</si>
  <si>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</si>
  <si>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</si>
  <si>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</si>
  <si>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</si>
  <si>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</si>
  <si>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</si>
  <si>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</si>
  <si>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</si>
  <si>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</si>
  <si>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</si>
  <si>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</si>
  <si>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</si>
  <si>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</si>
  <si>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</si>
  <si>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</si>
  <si>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国民健康保険関川診療所特別会計</t>
    <phoneticPr fontId="5"/>
  </si>
  <si>
    <t>介護保険事業特別会計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</si>
  <si>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</si>
  <si>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</si>
  <si>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</si>
  <si>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</si>
  <si>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</si>
  <si>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</si>
  <si>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簡易水道特別会計</t>
    <phoneticPr fontId="5"/>
  </si>
  <si>
    <t>村有温泉特別会計</t>
    <phoneticPr fontId="5"/>
  </si>
  <si>
    <t>宅地等造成特別会計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</si>
  <si>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</si>
  <si>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</si>
  <si>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</si>
  <si>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</si>
  <si>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</si>
  <si>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</si>
  <si>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</si>
  <si>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</si>
  <si>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</si>
  <si>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</si>
  <si>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</si>
  <si>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</si>
  <si>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</si>
  <si>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</si>
  <si>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</si>
  <si>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</si>
  <si>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</si>
  <si>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</si>
  <si>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</si>
  <si>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</si>
  <si>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</si>
  <si>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</si>
  <si>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</si>
  <si>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</si>
  <si>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</si>
  <si>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</si>
  <si>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</si>
  <si>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</si>
  <si>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</si>
  <si>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</si>
  <si>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</si>
  <si>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</si>
  <si>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</si>
  <si>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</si>
  <si>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</si>
  <si>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</si>
  <si>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</si>
  <si>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</si>
  <si>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</si>
  <si>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</si>
  <si>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</si>
  <si>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</si>
  <si>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</si>
  <si>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</si>
  <si>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</si>
  <si>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</si>
  <si>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</si>
  <si>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</si>
  <si>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</si>
  <si>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</si>
  <si>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</si>
  <si>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</si>
  <si>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</si>
  <si>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</si>
  <si>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</si>
  <si>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</si>
  <si>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</si>
  <si>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</si>
  <si>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</si>
  <si>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</si>
  <si>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</si>
  <si>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</si>
  <si>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</si>
  <si>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</si>
  <si>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</si>
  <si>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</si>
  <si>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</si>
  <si>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</si>
  <si>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</si>
  <si>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</si>
  <si>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</si>
  <si>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</si>
  <si>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</si>
  <si>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</si>
  <si>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</si>
  <si>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</si>
  <si>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</si>
  <si>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</si>
  <si>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</si>
  <si>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</si>
  <si>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</si>
  <si>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</si>
  <si>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</si>
  <si>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</si>
  <si>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</si>
  <si>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</si>
  <si>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</si>
  <si>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</si>
  <si>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</si>
  <si>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</si>
  <si>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</si>
  <si>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</si>
  <si>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</si>
  <si>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</si>
  <si>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</si>
  <si>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</si>
  <si>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</si>
  <si>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</si>
  <si>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</si>
  <si>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</si>
  <si>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</si>
  <si>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</si>
  <si>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</si>
  <si>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</si>
  <si>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</si>
  <si>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</si>
  <si>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</si>
  <si>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</si>
  <si>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</si>
  <si>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</si>
  <si>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</si>
  <si>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</si>
  <si>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</si>
  <si>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</si>
  <si>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</si>
  <si>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</si>
  <si>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</si>
  <si>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</si>
  <si>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</si>
  <si>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</si>
  <si>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</si>
  <si>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</si>
  <si>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</si>
  <si>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</si>
  <si>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</si>
  <si>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</si>
  <si>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</si>
  <si>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</si>
  <si>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</si>
  <si>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</si>
  <si>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</si>
  <si>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</si>
  <si>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</si>
  <si>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</si>
  <si>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</si>
  <si>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</si>
  <si>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1.11</t>
  </si>
  <si>
    <t>水道事業会計</t>
  </si>
  <si>
    <t>一般会計</t>
  </si>
  <si>
    <t>国民健康保険事業特別会計</t>
  </si>
  <si>
    <t>介護保険事業特別会計</t>
  </si>
  <si>
    <t>公共下水道事業特別会計</t>
  </si>
  <si>
    <t>農業集落排水事業特別会計</t>
  </si>
  <si>
    <t>簡易水道特別会計</t>
  </si>
  <si>
    <t>国民健康保険関川診療所特別会計</t>
  </si>
  <si>
    <t>その他会計（赤字）</t>
  </si>
  <si>
    <t>その他会計（黒字）</t>
  </si>
  <si>
    <t>-</t>
    <phoneticPr fontId="2"/>
  </si>
  <si>
    <t>-</t>
    <phoneticPr fontId="2"/>
  </si>
  <si>
    <t>下越障害福祉事務組合（一般会計）</t>
    <rPh sb="0" eb="2">
      <t>カエツ</t>
    </rPh>
    <rPh sb="2" eb="4">
      <t>ショウガイ</t>
    </rPh>
    <rPh sb="4" eb="6">
      <t>フクシ</t>
    </rPh>
    <rPh sb="6" eb="8">
      <t>ジム</t>
    </rPh>
    <rPh sb="8" eb="10">
      <t>クミアイ</t>
    </rPh>
    <rPh sb="11" eb="13">
      <t>イッパン</t>
    </rPh>
    <rPh sb="13" eb="15">
      <t>カイケイ</t>
    </rPh>
    <phoneticPr fontId="2"/>
  </si>
  <si>
    <t>新潟県後期高齢者医療広域連合（一般会計）</t>
    <rPh sb="0" eb="3">
      <t>ニイガタケン</t>
    </rPh>
    <rPh sb="3" eb="5">
      <t>コウキ</t>
    </rPh>
    <rPh sb="5" eb="8">
      <t>コウレイシャ</t>
    </rPh>
    <rPh sb="8" eb="10">
      <t>イリョウ</t>
    </rPh>
    <rPh sb="10" eb="12">
      <t>コウイキ</t>
    </rPh>
    <rPh sb="12" eb="14">
      <t>レンゴウ</t>
    </rPh>
    <rPh sb="15" eb="17">
      <t>イッパン</t>
    </rPh>
    <rPh sb="17" eb="19">
      <t>カイケイ</t>
    </rPh>
    <phoneticPr fontId="2"/>
  </si>
  <si>
    <t>新潟県後期高齢者医療広域連合（後期高齢者医療特別会計）</t>
    <rPh sb="0" eb="3">
      <t>ニイガタケン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</si>
  <si>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新潟県市町村総合事務組合（一般会計）</t>
    <rPh sb="0" eb="3">
      <t>ニイガタケン</t>
    </rPh>
    <rPh sb="3" eb="6">
      <t>シチョウソン</t>
    </rPh>
    <rPh sb="6" eb="8">
      <t>ソウゴウ</t>
    </rPh>
    <rPh sb="8" eb="10">
      <t>ジム</t>
    </rPh>
    <rPh sb="10" eb="12">
      <t>クミアイ</t>
    </rPh>
    <rPh sb="13" eb="15">
      <t>イッパン</t>
    </rPh>
    <rPh sb="15" eb="17">
      <t>カイケイ</t>
    </rPh>
    <phoneticPr fontId="2"/>
  </si>
  <si>
    <t>新潟県市町村総合事務組合（職員退職手当支給事業特別会計）</t>
    <rPh sb="0" eb="3">
      <t>ニイガタケン</t>
    </rPh>
    <rPh sb="3" eb="6">
      <t>シチョウソン</t>
    </rPh>
    <rPh sb="6" eb="8">
      <t>ソウゴウ</t>
    </rPh>
    <rPh sb="8" eb="10">
      <t>ジム</t>
    </rPh>
    <rPh sb="10" eb="12">
      <t>クミアイ</t>
    </rPh>
    <rPh sb="13" eb="15">
      <t>ショクイン</t>
    </rPh>
    <rPh sb="15" eb="17">
      <t>タイショク</t>
    </rPh>
    <rPh sb="17" eb="19">
      <t>テアテ</t>
    </rPh>
    <rPh sb="19" eb="21">
      <t>シキュウ</t>
    </rPh>
    <rPh sb="21" eb="23">
      <t>ジギョウ</t>
    </rPh>
    <rPh sb="23" eb="25">
      <t>トクベツ</t>
    </rPh>
    <rPh sb="25" eb="27">
      <t>カイケイ</t>
    </rPh>
    <phoneticPr fontId="2"/>
  </si>
  <si>
    <t>新潟県市町村総合事務組合（消防団員等公務災害補償事業特別会計）</t>
    <rPh sb="0" eb="3">
      <t>ニイガタケン</t>
    </rPh>
    <rPh sb="3" eb="6">
      <t>シチョウソン</t>
    </rPh>
    <rPh sb="6" eb="8">
      <t>ソウゴウ</t>
    </rPh>
    <rPh sb="8" eb="10">
      <t>ジム</t>
    </rPh>
    <rPh sb="10" eb="12">
      <t>クミアイ</t>
    </rPh>
    <rPh sb="13" eb="16">
      <t>ショウボウダン</t>
    </rPh>
    <rPh sb="16" eb="17">
      <t>イン</t>
    </rPh>
    <rPh sb="17" eb="18">
      <t>トウ</t>
    </rPh>
    <rPh sb="18" eb="20">
      <t>コウム</t>
    </rPh>
    <rPh sb="20" eb="22">
      <t>サイガイ</t>
    </rPh>
    <rPh sb="22" eb="24">
      <t>ホショウ</t>
    </rPh>
    <rPh sb="24" eb="26">
      <t>ジギョウ</t>
    </rPh>
    <rPh sb="26" eb="28">
      <t>トクベツ</t>
    </rPh>
    <rPh sb="28" eb="30">
      <t>カイケイ</t>
    </rPh>
    <phoneticPr fontId="2"/>
  </si>
  <si>
    <t>新潟県市町村総合事務組合（消防賞じゅつ金等支給事業特別会計）</t>
    <rPh sb="0" eb="3">
      <t>ニイガタケン</t>
    </rPh>
    <rPh sb="3" eb="6">
      <t>シチョウソン</t>
    </rPh>
    <rPh sb="6" eb="8">
      <t>ソウゴウ</t>
    </rPh>
    <rPh sb="8" eb="10">
      <t>ジム</t>
    </rPh>
    <rPh sb="10" eb="12">
      <t>クミアイ</t>
    </rPh>
    <rPh sb="13" eb="15">
      <t>ショウボウ</t>
    </rPh>
    <rPh sb="15" eb="16">
      <t>ショウ</t>
    </rPh>
    <rPh sb="19" eb="20">
      <t>キン</t>
    </rPh>
    <rPh sb="20" eb="21">
      <t>トウ</t>
    </rPh>
    <rPh sb="21" eb="23">
      <t>シキュウ</t>
    </rPh>
    <rPh sb="23" eb="25">
      <t>ジギョウ</t>
    </rPh>
    <rPh sb="25" eb="27">
      <t>トクベツ</t>
    </rPh>
    <rPh sb="27" eb="29">
      <t>カイケイ</t>
    </rPh>
    <phoneticPr fontId="2"/>
  </si>
  <si>
    <t>新潟県市町村総合事務組合（非常勤職員公務災害補償等特別会計）</t>
    <rPh sb="0" eb="3">
      <t>ニイガタケン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5">
      <t>トウ</t>
    </rPh>
    <rPh sb="25" eb="27">
      <t>トクベツ</t>
    </rPh>
    <rPh sb="27" eb="29">
      <t>カイケイ</t>
    </rPh>
    <phoneticPr fontId="2"/>
  </si>
  <si>
    <t>新潟県市町村総合事務組合（交通災害共済事業特別会計）</t>
    <rPh sb="0" eb="3">
      <t>ニイガタケン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</si>
  <si>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関川村自然環境管理公社</t>
    <rPh sb="0" eb="3">
      <t>セキカワムラ</t>
    </rPh>
    <rPh sb="3" eb="5">
      <t>シゼン</t>
    </rPh>
    <rPh sb="5" eb="7">
      <t>カンキョウ</t>
    </rPh>
    <rPh sb="7" eb="9">
      <t>カンリ</t>
    </rPh>
    <rPh sb="9" eb="11">
      <t>コウシャ</t>
    </rPh>
    <phoneticPr fontId="2"/>
  </si>
  <si>
    <t>ﾊﾟﾜｰﾌﾟﾗﾝﾄ関川</t>
    <rPh sb="9" eb="11">
      <t>セキカワ</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</si>
  <si>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</si>
  <si>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</si>
  <si>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</si>
  <si>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</si>
  <si>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</si>
  <si>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</si>
  <si>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</si>
  <si>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</si>
  <si>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</si>
  <si>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</si>
  <si>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</si>
  <si>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</si>
  <si>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将来負担比率は、類似団体に比べ高く推移している。将来負担額に大きな変化はないが、充当可能基金の減少及び標準財政規模が減少しているため、当面は現状に近い数値で推移するものと考える。
実質公債費比率は、類似団体と比較すると高い数値で推移しているが、年々減少傾向にあり今後は同程度で推移する見込みである。</t>
    <rPh sb="0" eb="2">
      <t>ショウライ</t>
    </rPh>
    <rPh sb="2" eb="4">
      <t>フタン</t>
    </rPh>
    <rPh sb="4" eb="6">
      <t>ヒリツ</t>
    </rPh>
    <rPh sb="8" eb="10">
      <t>ルイジ</t>
    </rPh>
    <rPh sb="10" eb="12">
      <t>ダンタイ</t>
    </rPh>
    <rPh sb="13" eb="14">
      <t>クラ</t>
    </rPh>
    <rPh sb="15" eb="16">
      <t>タカ</t>
    </rPh>
    <rPh sb="17" eb="19">
      <t>スイイ</t>
    </rPh>
    <rPh sb="24" eb="26">
      <t>ショウライ</t>
    </rPh>
    <rPh sb="26" eb="28">
      <t>フタン</t>
    </rPh>
    <rPh sb="28" eb="29">
      <t>ガク</t>
    </rPh>
    <rPh sb="30" eb="31">
      <t>オオ</t>
    </rPh>
    <rPh sb="33" eb="35">
      <t>ヘンカ</t>
    </rPh>
    <rPh sb="40" eb="42">
      <t>ジュウトウ</t>
    </rPh>
    <rPh sb="42" eb="44">
      <t>カノウ</t>
    </rPh>
    <rPh sb="44" eb="46">
      <t>キキン</t>
    </rPh>
    <rPh sb="47" eb="48">
      <t>ゲン</t>
    </rPh>
    <rPh sb="48" eb="49">
      <t>ショウ</t>
    </rPh>
    <rPh sb="49" eb="50">
      <t>オヨ</t>
    </rPh>
    <rPh sb="51" eb="53">
      <t>ヒョウジュン</t>
    </rPh>
    <rPh sb="53" eb="55">
      <t>ザイセイ</t>
    </rPh>
    <rPh sb="55" eb="57">
      <t>キボ</t>
    </rPh>
    <rPh sb="58" eb="60">
      <t>ゲンショウ</t>
    </rPh>
    <rPh sb="67" eb="69">
      <t>トウメン</t>
    </rPh>
    <rPh sb="70" eb="72">
      <t>ゲンジョウ</t>
    </rPh>
    <rPh sb="73" eb="74">
      <t>チカ</t>
    </rPh>
    <rPh sb="75" eb="77">
      <t>スウチ</t>
    </rPh>
    <rPh sb="78" eb="80">
      <t>スイイ</t>
    </rPh>
    <rPh sb="85" eb="86">
      <t>カンガ</t>
    </rPh>
    <rPh sb="90" eb="92">
      <t>ジッシツ</t>
    </rPh>
    <rPh sb="92" eb="95">
      <t>コウサイヒ</t>
    </rPh>
    <rPh sb="95" eb="97">
      <t>ヒリツ</t>
    </rPh>
    <rPh sb="99" eb="101">
      <t>ルイジ</t>
    </rPh>
    <rPh sb="101" eb="103">
      <t>ダンタイ</t>
    </rPh>
    <rPh sb="104" eb="106">
      <t>ヒカク</t>
    </rPh>
    <rPh sb="109" eb="110">
      <t>タカ</t>
    </rPh>
    <rPh sb="111" eb="113">
      <t>スウチ</t>
    </rPh>
    <rPh sb="114" eb="116">
      <t>スイイ</t>
    </rPh>
    <rPh sb="122" eb="124">
      <t>ネンネン</t>
    </rPh>
    <rPh sb="124" eb="126">
      <t>ゲンショウ</t>
    </rPh>
    <rPh sb="126" eb="128">
      <t>ケイコウ</t>
    </rPh>
    <rPh sb="131" eb="133">
      <t>コンゴ</t>
    </rPh>
    <rPh sb="134" eb="137">
      <t>ドウテイド</t>
    </rPh>
    <rPh sb="138" eb="140">
      <t>スイイ</t>
    </rPh>
    <rPh sb="142" eb="144">
      <t>ミコ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</si>
</sst>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146641</c:v>
                </c:pt>
                <c:pt idx="1">
                  <c:v>174587</c:v>
                </c:pt>
                <c:pt idx="2">
                  <c:v>175675</c:v>
                </c:pt>
                <c:pt idx="3">
                  <c:v>162193</c:v>
                </c:pt>
                <c:pt idx="4">
                  <c:v>138651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64116</c:v>
                </c:pt>
                <c:pt idx="1">
                  <c:v>95878</c:v>
                </c:pt>
                <c:pt idx="2">
                  <c:v>76461</c:v>
                </c:pt>
                <c:pt idx="3">
                  <c:v>125149</c:v>
                </c:pt>
                <c:pt idx="4">
                  <c:v>121635</c:v>
                </c:pt>
              </c:numCache>
            </c:numRef>
          </c:val>
          <c:smooth val="0"/>
        </c:ser>
        <c:dLbls>
          <c:showLegendKey val="0"/>
          <c:showVal val="0"/>
          <c:showCatName val="0"/>
          <c:showSerName val="0"/>
          <c:showPercent val="0"/>
          <c:showBubbleSize val="0"/>
        </c:dLbls>
        <c:marker val="1"/>
        <c:smooth val="0"/>
        <c:axId val="235918232"/>
        <c:axId val="379730728"/>
      </c:lineChart>
      <c:catAx>
        <c:axId val="2359182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9730728"/>
        <c:crosses val="autoZero"/>
        <c:auto val="1"/>
        <c:lblAlgn val="ctr"/>
        <c:lblOffset val="100"/>
        <c:tickLblSkip val="1"/>
        <c:tickMarkSkip val="1"/>
        <c:noMultiLvlLbl val="0"/>
      </c:catAx>
      <c:valAx>
        <c:axId val="379730728"/>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59182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3.53</c:v>
                </c:pt>
                <c:pt idx="1">
                  <c:v>3.9</c:v>
                </c:pt>
                <c:pt idx="2">
                  <c:v>5.27</c:v>
                </c:pt>
                <c:pt idx="3">
                  <c:v>3.91</c:v>
                </c:pt>
                <c:pt idx="4">
                  <c:v>2.98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20.440000000000001</c:v>
                </c:pt>
                <c:pt idx="1">
                  <c:v>21.82</c:v>
                </c:pt>
                <c:pt idx="2">
                  <c:v>22.57</c:v>
                </c:pt>
                <c:pt idx="3">
                  <c:v>23.66</c:v>
                </c:pt>
                <c:pt idx="4">
                  <c:v>24.85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78732240"/>
        <c:axId val="3788431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0.21</c:v>
                </c:pt>
                <c:pt idx="1">
                  <c:v>1.92</c:v>
                </c:pt>
                <c:pt idx="2">
                  <c:v>1.26</c:v>
                </c:pt>
                <c:pt idx="3">
                  <c:v>1.26</c:v>
                </c:pt>
                <c:pt idx="4">
                  <c:v>-1.1100000000000001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78732240"/>
        <c:axId val="378843160"/>
      </c:lineChart>
      <c:catAx>
        <c:axId val="378732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78843160"/>
        <c:crosses val="autoZero"/>
        <c:auto val="1"/>
        <c:lblAlgn val="ctr"/>
        <c:lblOffset val="100"/>
        <c:tickLblSkip val="1"/>
        <c:tickMarkSkip val="1"/>
        <c:noMultiLvlLbl val="0"/>
      </c:catAx>
      <c:valAx>
        <c:axId val="378843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8732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0.01</c:v>
                </c:pt>
                <c:pt idx="6">
                  <c:v>#N/A</c:v>
                </c:pt>
                <c:pt idx="7">
                  <c:v>0.1</c:v>
                </c:pt>
                <c:pt idx="8">
                  <c:v>#N/A</c:v>
                </c:pt>
                <c:pt idx="9">
                  <c:v>0.13</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国民健康保険関川診療所特別会計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0.11</c:v>
                </c:pt>
                <c:pt idx="2">
                  <c:v>#N/A</c:v>
                </c:pt>
                <c:pt idx="3">
                  <c:v>0.09</c:v>
                </c:pt>
                <c:pt idx="4">
                  <c:v>#N/A</c:v>
                </c:pt>
                <c:pt idx="5">
                  <c:v>0.09</c:v>
                </c:pt>
                <c:pt idx="6">
                  <c:v>#N/A</c:v>
                </c:pt>
                <c:pt idx="7">
                  <c:v>0.06</c:v>
                </c:pt>
                <c:pt idx="8">
                  <c:v>#N/A</c:v>
                </c:pt>
                <c:pt idx="9">
                  <c:v>7.0000000000000007E-2</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0.13</c:v>
                </c:pt>
                <c:pt idx="2">
                  <c:v>#N/A</c:v>
                </c:pt>
                <c:pt idx="3">
                  <c:v>0.09</c:v>
                </c:pt>
                <c:pt idx="4">
                  <c:v>#N/A</c:v>
                </c:pt>
                <c:pt idx="5">
                  <c:v>0.1</c:v>
                </c:pt>
                <c:pt idx="6">
                  <c:v>#N/A</c:v>
                </c:pt>
                <c:pt idx="7">
                  <c:v>0.12</c:v>
                </c:pt>
                <c:pt idx="8">
                  <c:v>#N/A</c:v>
                </c:pt>
                <c:pt idx="9">
                  <c:v>0.08</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0.23</c:v>
                </c:pt>
                <c:pt idx="2">
                  <c:v>#N/A</c:v>
                </c:pt>
                <c:pt idx="3">
                  <c:v>0.16</c:v>
                </c:pt>
                <c:pt idx="4">
                  <c:v>#N/A</c:v>
                </c:pt>
                <c:pt idx="5">
                  <c:v>0.16</c:v>
                </c:pt>
                <c:pt idx="6">
                  <c:v>#N/A</c:v>
                </c:pt>
                <c:pt idx="7">
                  <c:v>7.0000000000000007E-2</c:v>
                </c:pt>
                <c:pt idx="8">
                  <c:v>#N/A</c:v>
                </c:pt>
                <c:pt idx="9">
                  <c:v>0.08</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0.7</c:v>
                </c:pt>
                <c:pt idx="2">
                  <c:v>#N/A</c:v>
                </c:pt>
                <c:pt idx="3">
                  <c:v>0.21</c:v>
                </c:pt>
                <c:pt idx="4">
                  <c:v>#N/A</c:v>
                </c:pt>
                <c:pt idx="5">
                  <c:v>0.14000000000000001</c:v>
                </c:pt>
                <c:pt idx="6">
                  <c:v>#N/A</c:v>
                </c:pt>
                <c:pt idx="7">
                  <c:v>0.24</c:v>
                </c:pt>
                <c:pt idx="8">
                  <c:v>#N/A</c:v>
                </c:pt>
                <c:pt idx="9">
                  <c:v>0.33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0.53</c:v>
                </c:pt>
                <c:pt idx="2">
                  <c:v>#N/A</c:v>
                </c:pt>
                <c:pt idx="3">
                  <c:v>0.8</c:v>
                </c:pt>
                <c:pt idx="4">
                  <c:v>#N/A</c:v>
                </c:pt>
                <c:pt idx="5">
                  <c:v>1.62</c:v>
                </c:pt>
                <c:pt idx="6">
                  <c:v>#N/A</c:v>
                </c:pt>
                <c:pt idx="7">
                  <c:v>1.67</c:v>
                </c:pt>
                <c:pt idx="8">
                  <c:v>#N/A</c:v>
                </c:pt>
                <c:pt idx="9">
                  <c:v>1.67</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1.07</c:v>
                </c:pt>
                <c:pt idx="2">
                  <c:v>#N/A</c:v>
                </c:pt>
                <c:pt idx="3">
                  <c:v>2.42</c:v>
                </c:pt>
                <c:pt idx="4">
                  <c:v>#N/A</c:v>
                </c:pt>
                <c:pt idx="5">
                  <c:v>2.38</c:v>
                </c:pt>
                <c:pt idx="6">
                  <c:v>#N/A</c:v>
                </c:pt>
                <c:pt idx="7">
                  <c:v>2.12</c:v>
                </c:pt>
                <c:pt idx="8">
                  <c:v>#N/A</c:v>
                </c:pt>
                <c:pt idx="9">
                  <c:v>2.2599999999999998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3.52</c:v>
                </c:pt>
                <c:pt idx="2">
                  <c:v>#N/A</c:v>
                </c:pt>
                <c:pt idx="3">
                  <c:v>3.89</c:v>
                </c:pt>
                <c:pt idx="4">
                  <c:v>#N/A</c:v>
                </c:pt>
                <c:pt idx="5">
                  <c:v>5.27</c:v>
                </c:pt>
                <c:pt idx="6">
                  <c:v>#N/A</c:v>
                </c:pt>
                <c:pt idx="7">
                  <c:v>3.9</c:v>
                </c:pt>
                <c:pt idx="8">
                  <c:v>#N/A</c:v>
                </c:pt>
                <c:pt idx="9">
                  <c:v>2.97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10.66</c:v>
                </c:pt>
                <c:pt idx="2">
                  <c:v>#N/A</c:v>
                </c:pt>
                <c:pt idx="3">
                  <c:v>9.75</c:v>
                </c:pt>
                <c:pt idx="4">
                  <c:v>#N/A</c:v>
                </c:pt>
                <c:pt idx="5">
                  <c:v>8.84</c:v>
                </c:pt>
                <c:pt idx="6">
                  <c:v>#N/A</c:v>
                </c:pt>
                <c:pt idx="7">
                  <c:v>7.85</c:v>
                </c:pt>
                <c:pt idx="8">
                  <c:v>#N/A</c:v>
                </c:pt>
                <c:pt idx="9">
                  <c:v>7.56</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78095024"/>
        <c:axId val="383993144"/>
      </c:barChart>
      <c:catAx>
        <c:axId val="378095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3993144"/>
        <c:crosses val="autoZero"/>
        <c:auto val="1"/>
        <c:lblAlgn val="ctr"/>
        <c:lblOffset val="100"/>
        <c:tickLblSkip val="1"/>
        <c:tickMarkSkip val="1"/>
        <c:noMultiLvlLbl val="0"/>
      </c:catAx>
      <c:valAx>
        <c:axId val="383993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80950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658</c:v>
                </c:pt>
                <c:pt idx="5">
                  <c:v>674</c:v>
                </c:pt>
                <c:pt idx="8">
                  <c:v>649</c:v>
                </c:pt>
                <c:pt idx="11">
                  <c:v>680</c:v>
                </c:pt>
                <c:pt idx="14">
                  <c:v>656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20</c:v>
                </c:pt>
                <c:pt idx="3">
                  <c:v>15</c:v>
                </c:pt>
                <c:pt idx="6">
                  <c:v>15</c:v>
                </c:pt>
                <c:pt idx="9">
                  <c:v>13</c:v>
                </c:pt>
                <c:pt idx="12">
                  <c:v>8</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334</c:v>
                </c:pt>
                <c:pt idx="3">
                  <c:v>292</c:v>
                </c:pt>
                <c:pt idx="6">
                  <c:v>306</c:v>
                </c:pt>
                <c:pt idx="9">
                  <c:v>275</c:v>
                </c:pt>
                <c:pt idx="12">
                  <c:v>284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574</c:v>
                </c:pt>
                <c:pt idx="3">
                  <c:v>603</c:v>
                </c:pt>
                <c:pt idx="6">
                  <c:v>566</c:v>
                </c:pt>
                <c:pt idx="9">
                  <c:v>609</c:v>
                </c:pt>
                <c:pt idx="12">
                  <c:v>573</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80794840"/>
        <c:axId val="3870159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280</c:v>
                </c:pt>
                <c:pt idx="2">
                  <c:v>#N/A</c:v>
                </c:pt>
                <c:pt idx="3">
                  <c:v>#N/A</c:v>
                </c:pt>
                <c:pt idx="4">
                  <c:v>236</c:v>
                </c:pt>
                <c:pt idx="5">
                  <c:v>#N/A</c:v>
                </c:pt>
                <c:pt idx="6">
                  <c:v>#N/A</c:v>
                </c:pt>
                <c:pt idx="7">
                  <c:v>238</c:v>
                </c:pt>
                <c:pt idx="8">
                  <c:v>#N/A</c:v>
                </c:pt>
                <c:pt idx="9">
                  <c:v>#N/A</c:v>
                </c:pt>
                <c:pt idx="10">
                  <c:v>217</c:v>
                </c:pt>
                <c:pt idx="11">
                  <c:v>#N/A</c:v>
                </c:pt>
                <c:pt idx="12">
                  <c:v>#N/A</c:v>
                </c:pt>
                <c:pt idx="13">
                  <c:v>209</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80794840"/>
        <c:axId val="387015936"/>
      </c:lineChart>
      <c:catAx>
        <c:axId val="380794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7015936"/>
        <c:crosses val="autoZero"/>
        <c:auto val="1"/>
        <c:lblAlgn val="ctr"/>
        <c:lblOffset val="100"/>
        <c:tickLblSkip val="1"/>
        <c:tickMarkSkip val="1"/>
        <c:noMultiLvlLbl val="0"/>
      </c:catAx>
      <c:valAx>
        <c:axId val="387015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0794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7218</c:v>
                </c:pt>
                <c:pt idx="5">
                  <c:v>6987</c:v>
                </c:pt>
                <c:pt idx="8">
                  <c:v>6773</c:v>
                </c:pt>
                <c:pt idx="11">
                  <c:v>6671</c:v>
                </c:pt>
                <c:pt idx="14">
                  <c:v>6515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188</c:v>
                </c:pt>
                <c:pt idx="5">
                  <c:v>141</c:v>
                </c:pt>
                <c:pt idx="8">
                  <c:v>73</c:v>
                </c:pt>
                <c:pt idx="11">
                  <c:v>73</c:v>
                </c:pt>
                <c:pt idx="14">
                  <c:v>60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1993</c:v>
                </c:pt>
                <c:pt idx="5">
                  <c:v>1948</c:v>
                </c:pt>
                <c:pt idx="8">
                  <c:v>1855</c:v>
                </c:pt>
                <c:pt idx="11">
                  <c:v>2064</c:v>
                </c:pt>
                <c:pt idx="14">
                  <c:v>2032</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1113</c:v>
                </c:pt>
                <c:pt idx="3">
                  <c:v>1093</c:v>
                </c:pt>
                <c:pt idx="6">
                  <c:v>1033</c:v>
                </c:pt>
                <c:pt idx="9">
                  <c:v>1003</c:v>
                </c:pt>
                <c:pt idx="12">
                  <c:v>1010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37</c:v>
                </c:pt>
                <c:pt idx="3">
                  <c:v>11</c:v>
                </c:pt>
                <c:pt idx="6">
                  <c:v>7</c:v>
                </c:pt>
                <c:pt idx="9">
                  <c:v>7</c:v>
                </c:pt>
                <c:pt idx="12">
                  <c:v>16</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2764</c:v>
                </c:pt>
                <c:pt idx="3">
                  <c:v>2752</c:v>
                </c:pt>
                <c:pt idx="6">
                  <c:v>2823</c:v>
                </c:pt>
                <c:pt idx="9">
                  <c:v>2730</c:v>
                </c:pt>
                <c:pt idx="12">
                  <c:v>2763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290</c:v>
                </c:pt>
                <c:pt idx="3">
                  <c:v>392</c:v>
                </c:pt>
                <c:pt idx="6">
                  <c:v>370</c:v>
                </c:pt>
                <c:pt idx="9">
                  <c:v>497</c:v>
                </c:pt>
                <c:pt idx="12">
                  <c:v>438</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5735</c:v>
                </c:pt>
                <c:pt idx="3">
                  <c:v>5451</c:v>
                </c:pt>
                <c:pt idx="6">
                  <c:v>5222</c:v>
                </c:pt>
                <c:pt idx="9">
                  <c:v>5195</c:v>
                </c:pt>
                <c:pt idx="12">
                  <c:v>5216</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79463944"/>
        <c:axId val="3774407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539</c:v>
                </c:pt>
                <c:pt idx="2">
                  <c:v>#N/A</c:v>
                </c:pt>
                <c:pt idx="3">
                  <c:v>#N/A</c:v>
                </c:pt>
                <c:pt idx="4">
                  <c:v>621</c:v>
                </c:pt>
                <c:pt idx="5">
                  <c:v>#N/A</c:v>
                </c:pt>
                <c:pt idx="6">
                  <c:v>#N/A</c:v>
                </c:pt>
                <c:pt idx="7">
                  <c:v>755</c:v>
                </c:pt>
                <c:pt idx="8">
                  <c:v>#N/A</c:v>
                </c:pt>
                <c:pt idx="9">
                  <c:v>#N/A</c:v>
                </c:pt>
                <c:pt idx="10">
                  <c:v>624</c:v>
                </c:pt>
                <c:pt idx="11">
                  <c:v>#N/A</c:v>
                </c:pt>
                <c:pt idx="12">
                  <c:v>#N/A</c:v>
                </c:pt>
                <c:pt idx="13">
                  <c:v>836</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79463944"/>
        <c:axId val="377440768"/>
      </c:lineChart>
      <c:catAx>
        <c:axId val="379463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77440768"/>
        <c:crosses val="autoZero"/>
        <c:auto val="1"/>
        <c:lblAlgn val="ctr"/>
        <c:lblOffset val="100"/>
        <c:tickLblSkip val="1"/>
        <c:tickMarkSkip val="1"/>
        <c:noMultiLvlLbl val="0"/>
      </c:catAx>
      <c:valAx>
        <c:axId val="377440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9463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{7E2BF0C0-5AC5-4B0F-9111-D3676855375B}</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{E69547BA-B0CB-4DA5-A9DE-79CB957FA7E8}</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{6475D06D-6453-4FAC-8691-06EE49C25370}</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{0B070A01-D7A7-4D45-8DD8-74BF78F32D9A}</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{B782A11E-B68F-4904-983C-3C2847227A99}</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{225F557B-194C-42B4-89EA-7F720F35DC86}</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{849EA6DA-D168-408C-AD47-96B9469948DF}</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{81F8ECBF-553F-4097-BE68-96175096396C}</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{8704BF01-BFE4-4452-B35A-819DE04C64D5}</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{A1A6928F-9489-46E2-BF11-0D6BE449388F}</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90803144"/>
        <c:axId val="390803528"/>
      </c:scatterChart>
      <c:valAx>
        <c:axId val="39080314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0803528"/>
        <c:crosses val="autoZero"/>
        <c:crossBetween val="midCat"/>
      </c:valAx>
      <c:valAx>
        <c:axId val="39080352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08031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{93700191-08C6-47C0-A877-CD641C3600A3}</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{24722C6F-85CD-4FB5-81A7-31EDDFE4264B}</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{2848B83B-9BED-4536-933B-495D8E592ED3}</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{96594E31-8A8E-42AA-90EE-7959C59F8DF2}</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{83DCFEAD-A738-48FC-8CD7-51173E49B813}</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11.8</c:v>
                </c:pt>
                <c:pt idx="1">
                  <c:v>10.4</c:v>
                </c:pt>
                <c:pt idx="2">
                  <c:v>9.6</c:v>
                </c:pt>
                <c:pt idx="3">
                  <c:v>8.6999999999999993</c:v>
                </c:pt>
                <c:pt idx="4">
                  <c:v>8.4</c:v>
                </c:pt>
              </c:numCache>
            </c:numRef>
          </c:xVal>
          <c:yVal>
            <c:numRef>
              <c:f>公会計指標分析・財政指標組合せ分析表!$K$73:$O$73</c:f>
              <c:numCache>
                <c:formatCode>#,##0.0;"▲ "#,##0.0</c:formatCode>
                <c:ptCount val="5"/>
                <c:pt idx="0">
                  <c:v>20.399999999999999</c:v>
                </c:pt>
                <c:pt idx="1">
                  <c:v>23.4</c:v>
                </c:pt>
                <c:pt idx="2">
                  <c:v>29.4</c:v>
                </c:pt>
                <c:pt idx="3">
                  <c:v>23</c:v>
                </c:pt>
                <c:pt idx="4">
                  <c:v>32.4</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{0BCE4F05-2CB6-4154-A37A-F76FB6860181}</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{B0A0AFF4-AA9B-405F-BC81-DFFC27C8864A}</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{5471D180-FDD1-4521-8198-763ED75B131A}</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{089A3EDC-B14B-411A-AF68-B16B5047B0AD}</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{706C27D7-281C-4104-86DF-D26DEE68959A}</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10.8</c:v>
                </c:pt>
                <c:pt idx="1">
                  <c:v>9.8000000000000007</c:v>
                </c:pt>
                <c:pt idx="2">
                  <c:v>9.1</c:v>
                </c:pt>
                <c:pt idx="3">
                  <c:v>8.6</c:v>
                </c:pt>
                <c:pt idx="4">
                  <c:v>7.3</c:v>
                </c:pt>
              </c:numCache>
            </c:numRef>
          </c:xVal>
          <c:yVal>
            <c:numRef>
              <c:f>公会計指標分析・財政指標組合せ分析表!$K$77:$O$77</c:f>
              <c:numCache>
                <c:formatCode>#,##0.0;"▲ "#,##0.0</c:formatCode>
                <c:ptCount val="5"/>
                <c:pt idx="0">
                  <c:v>5.7</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86428104"/>
        <c:axId val="286428496"/>
      </c:scatterChart>
      <c:valAx>
        <c:axId val="286428104"/>
        <c:scaling>
          <c:orientation val="minMax"/>
          <c:max val="12.2"/>
          <c:min val="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86428496"/>
        <c:crosses val="autoZero"/>
        <c:crossBetween val="midCat"/>
      </c:valAx>
      <c:valAx>
        <c:axId val="286428496"/>
        <c:scaling>
          <c:orientation val="minMax"/>
          <c:max val="38"/>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86428104"/>
        <c:crosses val="autoZero"/>
        <c:crossBetween val="midCat"/>
        <c:majorUnit val="4"/>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新潟県関川村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5,904
5,876
299.61
4,874,399
4,757,675
95,516
3,209,857
5,034,992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32.4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人口の減少や全国平均を上回る高齢化率（平成</a:t>
          </a:r>
          <a:r>
            <a:rPr kumimoji="1" lang="en-US" altLang="ja-JP" sz="1300">
              <a:latin typeface="ＭＳ Ｐゴシック"/>
            </a:rPr>
            <a:t>28</a:t>
          </a:r>
          <a:r>
            <a:rPr kumimoji="1" lang="ja-JP" altLang="en-US" sz="1300">
              <a:latin typeface="ＭＳ Ｐゴシック"/>
            </a:rPr>
            <a:t>年末</a:t>
          </a:r>
          <a:r>
            <a:rPr kumimoji="1" lang="en-US" altLang="ja-JP" sz="1300">
              <a:latin typeface="ＭＳ Ｐゴシック"/>
            </a:rPr>
            <a:t>38.8</a:t>
          </a:r>
          <a:r>
            <a:rPr kumimoji="1" lang="ja-JP" altLang="en-US" sz="1300">
              <a:latin typeface="ＭＳ Ｐゴシック"/>
            </a:rPr>
            <a:t>％）に加え、農業では米価の低迷が続き、その他中心となる産業がないことなどから、財政基盤が弱く、類似団体の平均を</a:t>
          </a:r>
          <a:r>
            <a:rPr kumimoji="1" lang="en-US" altLang="ja-JP" sz="1300">
              <a:latin typeface="ＭＳ Ｐゴシック"/>
            </a:rPr>
            <a:t>0.14</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村税等の収入も低迷しており、投資的経費は、緊急性、必要性に応じた事業の峻別を行うほか、課を横断した形で維持修繕費用の抑制、備品の一括管理などを実施するとともに、第６次関川村総合計画に沿った施策の重点課題の洗出しにより、行政の効率化と効率的な村づくりを両立させ、財政健全化を図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77410</xdr:rowOff>
    </xdr:from>
    <xdr:to>
      <xdr:col>7</xdr:col>
      <xdr:colOff>152400</xdr:colOff>
      <xdr:row>44</xdr:row>
      <xdr:rowOff>107648</xdr:rowOff>
    </xdr:to>
    <xdr:cxnSp macro="">
      <xdr:nvCxnSpPr>
        <xdr:cNvPr id="64" name="直線コネクタ 63"/>
        <xdr:cNvCxnSpPr/>
      </xdr:nvCxnSpPr>
      <xdr:spPr>
        <a:xfrm flipV="1">
          <a:off x="4953000" y="624961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163787</xdr:rowOff>
    </xdr:from>
    <xdr:ext cx="762000" cy="259045"/>
    <xdr:sp macro="" textlink="">
      <xdr:nvSpPr>
        <xdr:cNvPr id="67" name="財政力最大値テキスト"/>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7</xdr:col>
      <xdr:colOff>63500</xdr:colOff>
      <xdr:row>36</xdr:row>
      <xdr:rowOff>77410</xdr:rowOff>
    </xdr:from>
    <xdr:to>
      <xdr:col>7</xdr:col>
      <xdr:colOff>241300</xdr:colOff>
      <xdr:row>36</xdr:row>
      <xdr:rowOff>77410</xdr:rowOff>
    </xdr:to>
    <xdr:cxnSp macro="">
      <xdr:nvCxnSpPr>
        <xdr:cNvPr id="68" name="直線コネクタ 67"/>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38705</xdr:rowOff>
    </xdr:from>
    <xdr:to>
      <xdr:col>7</xdr:col>
      <xdr:colOff>152400</xdr:colOff>
      <xdr:row>44</xdr:row>
      <xdr:rowOff>50195</xdr:rowOff>
    </xdr:to>
    <xdr:cxnSp macro="">
      <xdr:nvCxnSpPr>
        <xdr:cNvPr id="69" name="直線コネクタ 68"/>
        <xdr:cNvCxnSpPr/>
      </xdr:nvCxnSpPr>
      <xdr:spPr>
        <a:xfrm flipV="1">
          <a:off x="4114800" y="758250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15015</xdr:rowOff>
    </xdr:from>
    <xdr:ext cx="762000" cy="259045"/>
    <xdr:sp macro="" textlink="">
      <xdr:nvSpPr>
        <xdr:cNvPr id="70" name="財政力平均値テキスト"/>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169938</xdr:rowOff>
    </xdr:from>
    <xdr:to>
      <xdr:col>7</xdr:col>
      <xdr:colOff>203200</xdr:colOff>
      <xdr:row>43</xdr:row>
      <xdr:rowOff>100088</xdr:rowOff>
    </xdr:to>
    <xdr:sp macro="" textlink="">
      <xdr:nvSpPr>
        <xdr:cNvPr id="71" name="フローチャート : 判断 70"/>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38705</xdr:rowOff>
    </xdr:from>
    <xdr:to>
      <xdr:col>6</xdr:col>
      <xdr:colOff>0</xdr:colOff>
      <xdr:row>44</xdr:row>
      <xdr:rowOff>50195</xdr:rowOff>
    </xdr:to>
    <xdr:cxnSp macro="">
      <xdr:nvCxnSpPr>
        <xdr:cNvPr id="72" name="直線コネクタ 71"/>
        <xdr:cNvCxnSpPr/>
      </xdr:nvCxnSpPr>
      <xdr:spPr>
        <a:xfrm>
          <a:off x="3225800" y="75825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136374</xdr:rowOff>
    </xdr:from>
    <xdr:to>
      <xdr:col>6</xdr:col>
      <xdr:colOff>50800</xdr:colOff>
      <xdr:row>44</xdr:row>
      <xdr:rowOff>66524</xdr:rowOff>
    </xdr:to>
    <xdr:sp macro="" textlink="">
      <xdr:nvSpPr>
        <xdr:cNvPr id="73" name="フローチャート : 判断 72"/>
        <xdr:cNvSpPr/>
      </xdr:nvSpPr>
      <xdr:spPr>
        <a:xfrm>
          <a:off x="4064000" y="75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76701</xdr:rowOff>
    </xdr:from>
    <xdr:ext cx="736600" cy="259045"/>
    <xdr:sp macro="" textlink="">
      <xdr:nvSpPr>
        <xdr:cNvPr id="74" name="テキスト ボックス 73"/>
        <xdr:cNvSpPr txBox="1"/>
      </xdr:nvSpPr>
      <xdr:spPr>
        <a:xfrm>
          <a:off x="3733800" y="727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38705</xdr:rowOff>
    </xdr:from>
    <xdr:to>
      <xdr:col>4</xdr:col>
      <xdr:colOff>482600</xdr:colOff>
      <xdr:row>44</xdr:row>
      <xdr:rowOff>38705</xdr:rowOff>
    </xdr:to>
    <xdr:cxnSp macro="">
      <xdr:nvCxnSpPr>
        <xdr:cNvPr id="75" name="直線コネクタ 74"/>
        <xdr:cNvCxnSpPr/>
      </xdr:nvCxnSpPr>
      <xdr:spPr>
        <a:xfrm>
          <a:off x="2336800" y="7582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159355</xdr:rowOff>
    </xdr:from>
    <xdr:to>
      <xdr:col>4</xdr:col>
      <xdr:colOff>533400</xdr:colOff>
      <xdr:row>44</xdr:row>
      <xdr:rowOff>89505</xdr:rowOff>
    </xdr:to>
    <xdr:sp macro="" textlink="">
      <xdr:nvSpPr>
        <xdr:cNvPr id="76" name="フローチャート : 判断 75"/>
        <xdr:cNvSpPr/>
      </xdr:nvSpPr>
      <xdr:spPr>
        <a:xfrm>
          <a:off x="3175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74282</xdr:rowOff>
    </xdr:from>
    <xdr:ext cx="762000" cy="259045"/>
    <xdr:sp macro="" textlink="">
      <xdr:nvSpPr>
        <xdr:cNvPr id="77" name="テキスト ボックス 76"/>
        <xdr:cNvSpPr txBox="1"/>
      </xdr:nvSpPr>
      <xdr:spPr>
        <a:xfrm>
          <a:off x="2844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38705</xdr:rowOff>
    </xdr:from>
    <xdr:to>
      <xdr:col>3</xdr:col>
      <xdr:colOff>279400</xdr:colOff>
      <xdr:row>44</xdr:row>
      <xdr:rowOff>38705</xdr:rowOff>
    </xdr:to>
    <xdr:cxnSp macro="">
      <xdr:nvCxnSpPr>
        <xdr:cNvPr id="78" name="直線コネクタ 77"/>
        <xdr:cNvCxnSpPr/>
      </xdr:nvCxnSpPr>
      <xdr:spPr>
        <a:xfrm>
          <a:off x="1447800" y="7582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147865</xdr:rowOff>
    </xdr:from>
    <xdr:to>
      <xdr:col>3</xdr:col>
      <xdr:colOff>330200</xdr:colOff>
      <xdr:row>44</xdr:row>
      <xdr:rowOff>78015</xdr:rowOff>
    </xdr:to>
    <xdr:sp macro="" textlink="">
      <xdr:nvSpPr>
        <xdr:cNvPr id="79" name="フローチャート : 判断 78"/>
        <xdr:cNvSpPr/>
      </xdr:nvSpPr>
      <xdr:spPr>
        <a:xfrm>
          <a:off x="2286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88192</xdr:rowOff>
    </xdr:from>
    <xdr:ext cx="762000" cy="259045"/>
    <xdr:sp macro="" textlink="">
      <xdr:nvSpPr>
        <xdr:cNvPr id="80" name="テキスト ボックス 79"/>
        <xdr:cNvSpPr txBox="1"/>
      </xdr:nvSpPr>
      <xdr:spPr>
        <a:xfrm>
          <a:off x="1955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147865</xdr:rowOff>
    </xdr:from>
    <xdr:to>
      <xdr:col>2</xdr:col>
      <xdr:colOff>127000</xdr:colOff>
      <xdr:row>44</xdr:row>
      <xdr:rowOff>78015</xdr:rowOff>
    </xdr:to>
    <xdr:sp macro="" textlink="">
      <xdr:nvSpPr>
        <xdr:cNvPr id="81" name="フローチャート : 判断 80"/>
        <xdr:cNvSpPr/>
      </xdr:nvSpPr>
      <xdr:spPr>
        <a:xfrm>
          <a:off x="1397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88192</xdr:rowOff>
    </xdr:from>
    <xdr:ext cx="762000" cy="259045"/>
    <xdr:sp macro="" textlink="">
      <xdr:nvSpPr>
        <xdr:cNvPr id="82" name="テキスト ボックス 81"/>
        <xdr:cNvSpPr txBox="1"/>
      </xdr:nvSpPr>
      <xdr:spPr>
        <a:xfrm>
          <a:off x="1066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159355</xdr:rowOff>
    </xdr:from>
    <xdr:to>
      <xdr:col>7</xdr:col>
      <xdr:colOff>203200</xdr:colOff>
      <xdr:row>44</xdr:row>
      <xdr:rowOff>89505</xdr:rowOff>
    </xdr:to>
    <xdr:sp macro="" textlink="">
      <xdr:nvSpPr>
        <xdr:cNvPr id="88" name="円/楕円 87"/>
        <xdr:cNvSpPr/>
      </xdr:nvSpPr>
      <xdr:spPr>
        <a:xfrm>
          <a:off x="49022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55232</xdr:rowOff>
    </xdr:from>
    <xdr:ext cx="762000" cy="259045"/>
    <xdr:sp macro="" textlink="">
      <xdr:nvSpPr>
        <xdr:cNvPr id="89" name="財政力該当値テキスト"/>
        <xdr:cNvSpPr txBox="1"/>
      </xdr:nvSpPr>
      <xdr:spPr>
        <a:xfrm>
          <a:off x="5041900" y="742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170845</xdr:rowOff>
    </xdr:from>
    <xdr:to>
      <xdr:col>6</xdr:col>
      <xdr:colOff>50800</xdr:colOff>
      <xdr:row>44</xdr:row>
      <xdr:rowOff>100995</xdr:rowOff>
    </xdr:to>
    <xdr:sp macro="" textlink="">
      <xdr:nvSpPr>
        <xdr:cNvPr id="90" name="円/楕円 89"/>
        <xdr:cNvSpPr/>
      </xdr:nvSpPr>
      <xdr:spPr>
        <a:xfrm>
          <a:off x="4064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85772</xdr:rowOff>
    </xdr:from>
    <xdr:ext cx="736600" cy="259045"/>
    <xdr:sp macro="" textlink="">
      <xdr:nvSpPr>
        <xdr:cNvPr id="91" name="テキスト ボックス 90"/>
        <xdr:cNvSpPr txBox="1"/>
      </xdr:nvSpPr>
      <xdr:spPr>
        <a:xfrm>
          <a:off x="3733800" y="762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159355</xdr:rowOff>
    </xdr:from>
    <xdr:to>
      <xdr:col>4</xdr:col>
      <xdr:colOff>533400</xdr:colOff>
      <xdr:row>44</xdr:row>
      <xdr:rowOff>89505</xdr:rowOff>
    </xdr:to>
    <xdr:sp macro="" textlink="">
      <xdr:nvSpPr>
        <xdr:cNvPr id="92" name="円/楕円 91"/>
        <xdr:cNvSpPr/>
      </xdr:nvSpPr>
      <xdr:spPr>
        <a:xfrm>
          <a:off x="3175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99682</xdr:rowOff>
    </xdr:from>
    <xdr:ext cx="762000" cy="259045"/>
    <xdr:sp macro="" textlink="">
      <xdr:nvSpPr>
        <xdr:cNvPr id="93" name="テキスト ボックス 92"/>
        <xdr:cNvSpPr txBox="1"/>
      </xdr:nvSpPr>
      <xdr:spPr>
        <a:xfrm>
          <a:off x="2844800" y="73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159355</xdr:rowOff>
    </xdr:from>
    <xdr:to>
      <xdr:col>3</xdr:col>
      <xdr:colOff>330200</xdr:colOff>
      <xdr:row>44</xdr:row>
      <xdr:rowOff>89505</xdr:rowOff>
    </xdr:to>
    <xdr:sp macro="" textlink="">
      <xdr:nvSpPr>
        <xdr:cNvPr id="94" name="円/楕円 93"/>
        <xdr:cNvSpPr/>
      </xdr:nvSpPr>
      <xdr:spPr>
        <a:xfrm>
          <a:off x="2286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74282</xdr:rowOff>
    </xdr:from>
    <xdr:ext cx="762000" cy="259045"/>
    <xdr:sp macro="" textlink="">
      <xdr:nvSpPr>
        <xdr:cNvPr id="95" name="テキスト ボックス 94"/>
        <xdr:cNvSpPr txBox="1"/>
      </xdr:nvSpPr>
      <xdr:spPr>
        <a:xfrm>
          <a:off x="1955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159355</xdr:rowOff>
    </xdr:from>
    <xdr:to>
      <xdr:col>2</xdr:col>
      <xdr:colOff>127000</xdr:colOff>
      <xdr:row>44</xdr:row>
      <xdr:rowOff>89505</xdr:rowOff>
    </xdr:to>
    <xdr:sp macro="" textlink="">
      <xdr:nvSpPr>
        <xdr:cNvPr id="96" name="円/楕円 95"/>
        <xdr:cNvSpPr/>
      </xdr:nvSpPr>
      <xdr:spPr>
        <a:xfrm>
          <a:off x="1397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74282</xdr:rowOff>
    </xdr:from>
    <xdr:ext cx="762000" cy="259045"/>
    <xdr:sp macro="" textlink="">
      <xdr:nvSpPr>
        <xdr:cNvPr id="97" name="テキスト ボックス 96"/>
        <xdr:cNvSpPr txBox="1"/>
      </xdr:nvSpPr>
      <xdr:spPr>
        <a:xfrm>
          <a:off x="1066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昨年度、一時改善が見られたが、特別会計への繰出金、物件費（電算関係委託、機関共同設置委託など）が増加し、</a:t>
          </a:r>
          <a:r>
            <a:rPr kumimoji="1" lang="en-US" altLang="ja-JP" sz="1300">
              <a:latin typeface="ＭＳ Ｐゴシック"/>
            </a:rPr>
            <a:t>6.8</a:t>
          </a:r>
          <a:r>
            <a:rPr kumimoji="1" lang="ja-JP" altLang="en-US" sz="1300">
              <a:latin typeface="ＭＳ Ｐゴシック"/>
            </a:rPr>
            <a:t>ポイント悪化した。</a:t>
          </a:r>
          <a:endParaRPr kumimoji="1" lang="en-US" altLang="ja-JP" sz="1300">
            <a:latin typeface="ＭＳ Ｐゴシック"/>
          </a:endParaRPr>
        </a:p>
        <a:p>
          <a:r>
            <a:rPr kumimoji="1" lang="ja-JP" altLang="en-US" sz="1300">
              <a:latin typeface="ＭＳ Ｐゴシック"/>
            </a:rPr>
            <a:t>　今後、地方債残高の縮減に努めるとともに、事務事業の優先度と必要性に応じた計画的事業見直しにより経常経費の削減を図る。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78486</xdr:rowOff>
    </xdr:from>
    <xdr:to>
      <xdr:col>7</xdr:col>
      <xdr:colOff>152400</xdr:colOff>
      <xdr:row>66</xdr:row>
      <xdr:rowOff>53594</xdr:rowOff>
    </xdr:to>
    <xdr:cxnSp macro="">
      <xdr:nvCxnSpPr>
        <xdr:cNvPr id="125" name="直線コネクタ 124"/>
        <xdr:cNvCxnSpPr/>
      </xdr:nvCxnSpPr>
      <xdr:spPr>
        <a:xfrm flipV="1">
          <a:off x="4953000" y="10365486"/>
          <a:ext cx="0" cy="100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25671</xdr:rowOff>
    </xdr:from>
    <xdr:ext cx="762000" cy="259045"/>
    <xdr:sp macro="" textlink="">
      <xdr:nvSpPr>
        <xdr:cNvPr id="126" name="財政構造の弾力性最小値テキスト"/>
        <xdr:cNvSpPr txBox="1"/>
      </xdr:nvSpPr>
      <xdr:spPr>
        <a:xfrm>
          <a:off x="5041900" y="1134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96.9</a:t>
          </a:r>
          <a:endParaRPr kumimoji="1" lang="ja-JP" altLang="en-US" sz="1000" b="1">
            <a:latin typeface="ＭＳ Ｐゴシック"/>
          </a:endParaRPr>
        </a:p>
      </xdr:txBody>
    </xdr:sp>
    <xdr:clientData/>
  </xdr:oneCellAnchor>
  <xdr:twoCellAnchor>
    <xdr:from>
      <xdr:col>7</xdr:col>
      <xdr:colOff>63500</xdr:colOff>
      <xdr:row>66</xdr:row>
      <xdr:rowOff>53594</xdr:rowOff>
    </xdr:from>
    <xdr:to>
      <xdr:col>7</xdr:col>
      <xdr:colOff>241300</xdr:colOff>
      <xdr:row>66</xdr:row>
      <xdr:rowOff>53594</xdr:rowOff>
    </xdr:to>
    <xdr:cxnSp macro="">
      <xdr:nvCxnSpPr>
        <xdr:cNvPr id="127" name="直線コネクタ 126"/>
        <xdr:cNvCxnSpPr/>
      </xdr:nvCxnSpPr>
      <xdr:spPr>
        <a:xfrm>
          <a:off x="4864100" y="1136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164863</xdr:rowOff>
    </xdr:from>
    <xdr:ext cx="762000" cy="259045"/>
    <xdr:sp macro="" textlink="">
      <xdr:nvSpPr>
        <xdr:cNvPr id="128" name="財政構造の弾力性最大値テキスト"/>
        <xdr:cNvSpPr txBox="1"/>
      </xdr:nvSpPr>
      <xdr:spPr>
        <a:xfrm>
          <a:off x="5041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7</xdr:col>
      <xdr:colOff>63500</xdr:colOff>
      <xdr:row>60</xdr:row>
      <xdr:rowOff>78486</xdr:rowOff>
    </xdr:from>
    <xdr:to>
      <xdr:col>7</xdr:col>
      <xdr:colOff>241300</xdr:colOff>
      <xdr:row>60</xdr:row>
      <xdr:rowOff>78486</xdr:rowOff>
    </xdr:to>
    <xdr:cxnSp macro="">
      <xdr:nvCxnSpPr>
        <xdr:cNvPr id="129" name="直線コネクタ 128"/>
        <xdr:cNvCxnSpPr/>
      </xdr:nvCxnSpPr>
      <xdr:spPr>
        <a:xfrm>
          <a:off x="4864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114554</xdr:rowOff>
    </xdr:from>
    <xdr:to>
      <xdr:col>7</xdr:col>
      <xdr:colOff>152400</xdr:colOff>
      <xdr:row>63</xdr:row>
      <xdr:rowOff>99822</xdr:rowOff>
    </xdr:to>
    <xdr:cxnSp macro="">
      <xdr:nvCxnSpPr>
        <xdr:cNvPr id="130" name="直線コネクタ 129"/>
        <xdr:cNvCxnSpPr/>
      </xdr:nvCxnSpPr>
      <xdr:spPr>
        <a:xfrm>
          <a:off x="4114800" y="10573004"/>
          <a:ext cx="838200" cy="3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2811</xdr:rowOff>
    </xdr:from>
    <xdr:ext cx="762000" cy="259045"/>
    <xdr:sp macro="" textlink="">
      <xdr:nvSpPr>
        <xdr:cNvPr id="131" name="財政構造の弾力性平均値テキスト"/>
        <xdr:cNvSpPr txBox="1"/>
      </xdr:nvSpPr>
      <xdr:spPr>
        <a:xfrm>
          <a:off x="5041900" y="10632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157734</xdr:rowOff>
    </xdr:from>
    <xdr:to>
      <xdr:col>7</xdr:col>
      <xdr:colOff>203200</xdr:colOff>
      <xdr:row>63</xdr:row>
      <xdr:rowOff>87884</xdr:rowOff>
    </xdr:to>
    <xdr:sp macro="" textlink="">
      <xdr:nvSpPr>
        <xdr:cNvPr id="132" name="フローチャート : 判断 131"/>
        <xdr:cNvSpPr/>
      </xdr:nvSpPr>
      <xdr:spPr>
        <a:xfrm>
          <a:off x="49022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114554</xdr:rowOff>
    </xdr:from>
    <xdr:to>
      <xdr:col>6</xdr:col>
      <xdr:colOff>0</xdr:colOff>
      <xdr:row>62</xdr:row>
      <xdr:rowOff>165100</xdr:rowOff>
    </xdr:to>
    <xdr:cxnSp macro="">
      <xdr:nvCxnSpPr>
        <xdr:cNvPr id="133" name="直線コネクタ 132"/>
        <xdr:cNvCxnSpPr/>
      </xdr:nvCxnSpPr>
      <xdr:spPr>
        <a:xfrm flipV="1">
          <a:off x="3225800" y="10573004"/>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155448</xdr:rowOff>
    </xdr:from>
    <xdr:to>
      <xdr:col>6</xdr:col>
      <xdr:colOff>50800</xdr:colOff>
      <xdr:row>62</xdr:row>
      <xdr:rowOff>85598</xdr:rowOff>
    </xdr:to>
    <xdr:sp macro="" textlink="">
      <xdr:nvSpPr>
        <xdr:cNvPr id="134" name="フローチャート : 判断 133"/>
        <xdr:cNvSpPr/>
      </xdr:nvSpPr>
      <xdr:spPr>
        <a:xfrm>
          <a:off x="4064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70375</xdr:rowOff>
    </xdr:from>
    <xdr:ext cx="736600" cy="259045"/>
    <xdr:sp macro="" textlink="">
      <xdr:nvSpPr>
        <xdr:cNvPr id="135" name="テキスト ボックス 134"/>
        <xdr:cNvSpPr txBox="1"/>
      </xdr:nvSpPr>
      <xdr:spPr>
        <a:xfrm>
          <a:off x="3733800" y="10700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73406</xdr:rowOff>
    </xdr:from>
    <xdr:to>
      <xdr:col>4</xdr:col>
      <xdr:colOff>482600</xdr:colOff>
      <xdr:row>62</xdr:row>
      <xdr:rowOff>165100</xdr:rowOff>
    </xdr:to>
    <xdr:cxnSp macro="">
      <xdr:nvCxnSpPr>
        <xdr:cNvPr id="136" name="直線コネクタ 135"/>
        <xdr:cNvCxnSpPr/>
      </xdr:nvCxnSpPr>
      <xdr:spPr>
        <a:xfrm>
          <a:off x="2336800" y="10703306"/>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46736</xdr:rowOff>
    </xdr:from>
    <xdr:to>
      <xdr:col>4</xdr:col>
      <xdr:colOff>533400</xdr:colOff>
      <xdr:row>62</xdr:row>
      <xdr:rowOff>148336</xdr:rowOff>
    </xdr:to>
    <xdr:sp macro="" textlink="">
      <xdr:nvSpPr>
        <xdr:cNvPr id="137" name="フローチャート : 判断 136"/>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158513</xdr:rowOff>
    </xdr:from>
    <xdr:ext cx="762000" cy="259045"/>
    <xdr:sp macro="" textlink="">
      <xdr:nvSpPr>
        <xdr:cNvPr id="138" name="テキスト ボックス 137"/>
        <xdr:cNvSpPr txBox="1"/>
      </xdr:nvSpPr>
      <xdr:spPr>
        <a:xfrm>
          <a:off x="2844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73406</xdr:rowOff>
    </xdr:from>
    <xdr:to>
      <xdr:col>3</xdr:col>
      <xdr:colOff>279400</xdr:colOff>
      <xdr:row>62</xdr:row>
      <xdr:rowOff>83058</xdr:rowOff>
    </xdr:to>
    <xdr:cxnSp macro="">
      <xdr:nvCxnSpPr>
        <xdr:cNvPr id="139" name="直線コネクタ 138"/>
        <xdr:cNvCxnSpPr/>
      </xdr:nvCxnSpPr>
      <xdr:spPr>
        <a:xfrm flipV="1">
          <a:off x="1447800" y="1070330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92710</xdr:rowOff>
    </xdr:from>
    <xdr:to>
      <xdr:col>3</xdr:col>
      <xdr:colOff>330200</xdr:colOff>
      <xdr:row>62</xdr:row>
      <xdr:rowOff>22860</xdr:rowOff>
    </xdr:to>
    <xdr:sp macro="" textlink="">
      <xdr:nvSpPr>
        <xdr:cNvPr id="140" name="フローチャート : 判断 139"/>
        <xdr:cNvSpPr/>
      </xdr:nvSpPr>
      <xdr:spPr>
        <a:xfrm>
          <a:off x="2286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33037</xdr:rowOff>
    </xdr:from>
    <xdr:ext cx="762000" cy="259045"/>
    <xdr:sp macro="" textlink="">
      <xdr:nvSpPr>
        <xdr:cNvPr id="141" name="テキスト ボックス 140"/>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87884</xdr:rowOff>
    </xdr:from>
    <xdr:to>
      <xdr:col>2</xdr:col>
      <xdr:colOff>127000</xdr:colOff>
      <xdr:row>62</xdr:row>
      <xdr:rowOff>18034</xdr:rowOff>
    </xdr:to>
    <xdr:sp macro="" textlink="">
      <xdr:nvSpPr>
        <xdr:cNvPr id="142" name="フローチャート : 判断 141"/>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28211</xdr:rowOff>
    </xdr:from>
    <xdr:ext cx="762000" cy="259045"/>
    <xdr:sp macro="" textlink="">
      <xdr:nvSpPr>
        <xdr:cNvPr id="143" name="テキスト ボックス 142"/>
        <xdr:cNvSpPr txBox="1"/>
      </xdr:nvSpPr>
      <xdr:spPr>
        <a:xfrm>
          <a:off x="1066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49" name="円/楕円 148"/>
        <xdr:cNvSpPr/>
      </xdr:nvSpPr>
      <xdr:spPr>
        <a:xfrm>
          <a:off x="49022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21099</xdr:rowOff>
    </xdr:from>
    <xdr:ext cx="762000" cy="259045"/>
    <xdr:sp macro="" textlink="">
      <xdr:nvSpPr>
        <xdr:cNvPr id="150" name="財政構造の弾力性該当値テキスト"/>
        <xdr:cNvSpPr txBox="1"/>
      </xdr:nvSpPr>
      <xdr:spPr>
        <a:xfrm>
          <a:off x="5041900" y="1082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63754</xdr:rowOff>
    </xdr:from>
    <xdr:to>
      <xdr:col>6</xdr:col>
      <xdr:colOff>50800</xdr:colOff>
      <xdr:row>61</xdr:row>
      <xdr:rowOff>165354</xdr:rowOff>
    </xdr:to>
    <xdr:sp macro="" textlink="">
      <xdr:nvSpPr>
        <xdr:cNvPr id="151" name="円/楕円 150"/>
        <xdr:cNvSpPr/>
      </xdr:nvSpPr>
      <xdr:spPr>
        <a:xfrm>
          <a:off x="40640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4081</xdr:rowOff>
    </xdr:from>
    <xdr:ext cx="736600" cy="259045"/>
    <xdr:sp macro="" textlink="">
      <xdr:nvSpPr>
        <xdr:cNvPr id="152" name="テキスト ボックス 151"/>
        <xdr:cNvSpPr txBox="1"/>
      </xdr:nvSpPr>
      <xdr:spPr>
        <a:xfrm>
          <a:off x="3733800" y="1029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114300</xdr:rowOff>
    </xdr:from>
    <xdr:to>
      <xdr:col>4</xdr:col>
      <xdr:colOff>533400</xdr:colOff>
      <xdr:row>63</xdr:row>
      <xdr:rowOff>44450</xdr:rowOff>
    </xdr:to>
    <xdr:sp macro="" textlink="">
      <xdr:nvSpPr>
        <xdr:cNvPr id="153" name="円/楕円 152"/>
        <xdr:cNvSpPr/>
      </xdr:nvSpPr>
      <xdr:spPr>
        <a:xfrm>
          <a:off x="3175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29227</xdr:rowOff>
    </xdr:from>
    <xdr:ext cx="762000" cy="259045"/>
    <xdr:sp macro="" textlink="">
      <xdr:nvSpPr>
        <xdr:cNvPr id="154" name="テキスト ボックス 153"/>
        <xdr:cNvSpPr txBox="1"/>
      </xdr:nvSpPr>
      <xdr:spPr>
        <a:xfrm>
          <a:off x="2844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22606</xdr:rowOff>
    </xdr:from>
    <xdr:to>
      <xdr:col>3</xdr:col>
      <xdr:colOff>330200</xdr:colOff>
      <xdr:row>62</xdr:row>
      <xdr:rowOff>124206</xdr:rowOff>
    </xdr:to>
    <xdr:sp macro="" textlink="">
      <xdr:nvSpPr>
        <xdr:cNvPr id="155" name="円/楕円 154"/>
        <xdr:cNvSpPr/>
      </xdr:nvSpPr>
      <xdr:spPr>
        <a:xfrm>
          <a:off x="2286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108983</xdr:rowOff>
    </xdr:from>
    <xdr:ext cx="762000" cy="259045"/>
    <xdr:sp macro="" textlink="">
      <xdr:nvSpPr>
        <xdr:cNvPr id="156" name="テキスト ボックス 155"/>
        <xdr:cNvSpPr txBox="1"/>
      </xdr:nvSpPr>
      <xdr:spPr>
        <a:xfrm>
          <a:off x="1955800" y="1073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32258</xdr:rowOff>
    </xdr:from>
    <xdr:to>
      <xdr:col>2</xdr:col>
      <xdr:colOff>127000</xdr:colOff>
      <xdr:row>62</xdr:row>
      <xdr:rowOff>133858</xdr:rowOff>
    </xdr:to>
    <xdr:sp macro="" textlink="">
      <xdr:nvSpPr>
        <xdr:cNvPr id="157" name="円/楕円 156"/>
        <xdr:cNvSpPr/>
      </xdr:nvSpPr>
      <xdr:spPr>
        <a:xfrm>
          <a:off x="1397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118635</xdr:rowOff>
    </xdr:from>
    <xdr:ext cx="762000" cy="259045"/>
    <xdr:sp macro="" textlink="">
      <xdr:nvSpPr>
        <xdr:cNvPr id="158" name="テキスト ボックス 157"/>
        <xdr:cNvSpPr txBox="1"/>
      </xdr:nvSpPr>
      <xdr:spPr>
        <a:xfrm>
          <a:off x="10668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[314,467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150,314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地域コミュニティや集落が川沿いに点在していることなどから、公共施設数が比較的多くあり、類似団体に比べ高い水準となっている。</a:t>
          </a:r>
          <a:endParaRPr kumimoji="1" lang="en-US" altLang="ja-JP" sz="1300">
            <a:latin typeface="ＭＳ Ｐゴシック"/>
          </a:endParaRPr>
        </a:p>
        <a:p>
          <a:r>
            <a:rPr kumimoji="1" lang="ja-JP" altLang="en-US" sz="1300">
              <a:latin typeface="ＭＳ Ｐゴシック"/>
            </a:rPr>
            <a:t>　保有する公共施設財産も老朽化してきており、維持管理費用が増加傾向にある。民間でも実施可能な施設管理は、指定管理者制度の導入なども検討し、コスト低減を図り、公共施設の適正な管理運営を図る。</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7407</xdr:rowOff>
    </xdr:from>
    <xdr:to>
      <xdr:col>7</xdr:col>
      <xdr:colOff>152400</xdr:colOff>
      <xdr:row>89</xdr:row>
      <xdr:rowOff>69966</xdr:rowOff>
    </xdr:to>
    <xdr:cxnSp macro="">
      <xdr:nvCxnSpPr>
        <xdr:cNvPr id="187" name="直線コネクタ 186"/>
        <xdr:cNvCxnSpPr/>
      </xdr:nvCxnSpPr>
      <xdr:spPr>
        <a:xfrm flipV="1">
          <a:off x="4953000" y="14066307"/>
          <a:ext cx="0" cy="12627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42043</xdr:rowOff>
    </xdr:from>
    <xdr:ext cx="762000" cy="259045"/>
    <xdr:sp macro="" textlink="">
      <xdr:nvSpPr>
        <xdr:cNvPr id="188" name="人件費・物件費等の状況最小値テキスト"/>
        <xdr:cNvSpPr txBox="1"/>
      </xdr:nvSpPr>
      <xdr:spPr>
        <a:xfrm>
          <a:off x="5041900" y="15301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760,058</a:t>
          </a:r>
          <a:endParaRPr kumimoji="1" lang="ja-JP" altLang="en-US" sz="1000" b="1">
            <a:latin typeface="ＭＳ Ｐゴシック"/>
          </a:endParaRPr>
        </a:p>
      </xdr:txBody>
    </xdr:sp>
    <xdr:clientData/>
  </xdr:oneCellAnchor>
  <xdr:twoCellAnchor>
    <xdr:from>
      <xdr:col>7</xdr:col>
      <xdr:colOff>63500</xdr:colOff>
      <xdr:row>89</xdr:row>
      <xdr:rowOff>69966</xdr:rowOff>
    </xdr:from>
    <xdr:to>
      <xdr:col>7</xdr:col>
      <xdr:colOff>241300</xdr:colOff>
      <xdr:row>89</xdr:row>
      <xdr:rowOff>69966</xdr:rowOff>
    </xdr:to>
    <xdr:cxnSp macro="">
      <xdr:nvCxnSpPr>
        <xdr:cNvPr id="189" name="直線コネクタ 188"/>
        <xdr:cNvCxnSpPr/>
      </xdr:nvCxnSpPr>
      <xdr:spPr>
        <a:xfrm>
          <a:off x="4864100" y="1532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93784</xdr:rowOff>
    </xdr:from>
    <xdr:ext cx="762000" cy="259045"/>
    <xdr:sp macro="" textlink="">
      <xdr:nvSpPr>
        <xdr:cNvPr id="190" name="人件費・物件費等の状況最大値テキスト"/>
        <xdr:cNvSpPr txBox="1"/>
      </xdr:nvSpPr>
      <xdr:spPr>
        <a:xfrm>
          <a:off x="5041900" y="13809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132,105</a:t>
          </a:r>
          <a:endParaRPr kumimoji="1" lang="ja-JP" altLang="en-US" sz="1000" b="1">
            <a:latin typeface="ＭＳ Ｐゴシック"/>
          </a:endParaRPr>
        </a:p>
      </xdr:txBody>
    </xdr:sp>
    <xdr:clientData/>
  </xdr:oneCellAnchor>
  <xdr:twoCellAnchor>
    <xdr:from>
      <xdr:col>7</xdr:col>
      <xdr:colOff>63500</xdr:colOff>
      <xdr:row>82</xdr:row>
      <xdr:rowOff>7407</xdr:rowOff>
    </xdr:from>
    <xdr:to>
      <xdr:col>7</xdr:col>
      <xdr:colOff>241300</xdr:colOff>
      <xdr:row>82</xdr:row>
      <xdr:rowOff>7407</xdr:rowOff>
    </xdr:to>
    <xdr:cxnSp macro="">
      <xdr:nvCxnSpPr>
        <xdr:cNvPr id="191" name="直線コネクタ 190"/>
        <xdr:cNvCxnSpPr/>
      </xdr:nvCxnSpPr>
      <xdr:spPr>
        <a:xfrm>
          <a:off x="4864100" y="1406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171371</xdr:rowOff>
    </xdr:from>
    <xdr:to>
      <xdr:col>7</xdr:col>
      <xdr:colOff>152400</xdr:colOff>
      <xdr:row>84</xdr:row>
      <xdr:rowOff>31207</xdr:rowOff>
    </xdr:to>
    <xdr:cxnSp macro="">
      <xdr:nvCxnSpPr>
        <xdr:cNvPr id="192" name="直線コネクタ 191"/>
        <xdr:cNvCxnSpPr/>
      </xdr:nvCxnSpPr>
      <xdr:spPr>
        <a:xfrm>
          <a:off x="4114800" y="14401721"/>
          <a:ext cx="838200" cy="3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163000</xdr:rowOff>
    </xdr:from>
    <xdr:ext cx="762000" cy="259045"/>
    <xdr:sp macro="" textlink="">
      <xdr:nvSpPr>
        <xdr:cNvPr id="193" name="人件費・物件費等の状況平均値テキスト"/>
        <xdr:cNvSpPr txBox="1"/>
      </xdr:nvSpPr>
      <xdr:spPr>
        <a:xfrm>
          <a:off x="5041900" y="14050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226,526</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146473</xdr:rowOff>
    </xdr:from>
    <xdr:to>
      <xdr:col>7</xdr:col>
      <xdr:colOff>203200</xdr:colOff>
      <xdr:row>83</xdr:row>
      <xdr:rowOff>76623</xdr:rowOff>
    </xdr:to>
    <xdr:sp macro="" textlink="">
      <xdr:nvSpPr>
        <xdr:cNvPr id="194" name="フローチャート : 判断 193"/>
        <xdr:cNvSpPr/>
      </xdr:nvSpPr>
      <xdr:spPr>
        <a:xfrm>
          <a:off x="4902200" y="1420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166604</xdr:rowOff>
    </xdr:from>
    <xdr:to>
      <xdr:col>6</xdr:col>
      <xdr:colOff>0</xdr:colOff>
      <xdr:row>83</xdr:row>
      <xdr:rowOff>171371</xdr:rowOff>
    </xdr:to>
    <xdr:cxnSp macro="">
      <xdr:nvCxnSpPr>
        <xdr:cNvPr id="195" name="直線コネクタ 194"/>
        <xdr:cNvCxnSpPr/>
      </xdr:nvCxnSpPr>
      <xdr:spPr>
        <a:xfrm>
          <a:off x="3225800" y="14396954"/>
          <a:ext cx="889000" cy="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42855</xdr:rowOff>
    </xdr:from>
    <xdr:to>
      <xdr:col>6</xdr:col>
      <xdr:colOff>50800</xdr:colOff>
      <xdr:row>83</xdr:row>
      <xdr:rowOff>144455</xdr:rowOff>
    </xdr:to>
    <xdr:sp macro="" textlink="">
      <xdr:nvSpPr>
        <xdr:cNvPr id="196" name="フローチャート : 判断 195"/>
        <xdr:cNvSpPr/>
      </xdr:nvSpPr>
      <xdr:spPr>
        <a:xfrm>
          <a:off x="4064000" y="1427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154632</xdr:rowOff>
    </xdr:from>
    <xdr:ext cx="736600" cy="259045"/>
    <xdr:sp macro="" textlink="">
      <xdr:nvSpPr>
        <xdr:cNvPr id="197" name="テキスト ボックス 196"/>
        <xdr:cNvSpPr txBox="1"/>
      </xdr:nvSpPr>
      <xdr:spPr>
        <a:xfrm>
          <a:off x="3733800" y="14042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121808</xdr:rowOff>
    </xdr:from>
    <xdr:to>
      <xdr:col>4</xdr:col>
      <xdr:colOff>482600</xdr:colOff>
      <xdr:row>83</xdr:row>
      <xdr:rowOff>166604</xdr:rowOff>
    </xdr:to>
    <xdr:cxnSp macro="">
      <xdr:nvCxnSpPr>
        <xdr:cNvPr id="198" name="直線コネクタ 197"/>
        <xdr:cNvCxnSpPr/>
      </xdr:nvCxnSpPr>
      <xdr:spPr>
        <a:xfrm>
          <a:off x="2336800" y="14352158"/>
          <a:ext cx="889000" cy="4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50893</xdr:rowOff>
    </xdr:from>
    <xdr:to>
      <xdr:col>4</xdr:col>
      <xdr:colOff>533400</xdr:colOff>
      <xdr:row>83</xdr:row>
      <xdr:rowOff>152493</xdr:rowOff>
    </xdr:to>
    <xdr:sp macro="" textlink="">
      <xdr:nvSpPr>
        <xdr:cNvPr id="199" name="フローチャート : 判断 198"/>
        <xdr:cNvSpPr/>
      </xdr:nvSpPr>
      <xdr:spPr>
        <a:xfrm>
          <a:off x="3175000" y="1428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162670</xdr:rowOff>
    </xdr:from>
    <xdr:ext cx="762000" cy="259045"/>
    <xdr:sp macro="" textlink="">
      <xdr:nvSpPr>
        <xdr:cNvPr id="200" name="テキスト ボックス 199"/>
        <xdr:cNvSpPr txBox="1"/>
      </xdr:nvSpPr>
      <xdr:spPr>
        <a:xfrm>
          <a:off x="2844800" y="1405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92148</xdr:rowOff>
    </xdr:from>
    <xdr:to>
      <xdr:col>3</xdr:col>
      <xdr:colOff>279400</xdr:colOff>
      <xdr:row>83</xdr:row>
      <xdr:rowOff>121808</xdr:rowOff>
    </xdr:to>
    <xdr:cxnSp macro="">
      <xdr:nvCxnSpPr>
        <xdr:cNvPr id="201" name="直線コネクタ 200"/>
        <xdr:cNvCxnSpPr/>
      </xdr:nvCxnSpPr>
      <xdr:spPr>
        <a:xfrm>
          <a:off x="1447800" y="14322498"/>
          <a:ext cx="889000" cy="2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18089</xdr:rowOff>
    </xdr:from>
    <xdr:to>
      <xdr:col>3</xdr:col>
      <xdr:colOff>330200</xdr:colOff>
      <xdr:row>83</xdr:row>
      <xdr:rowOff>119689</xdr:rowOff>
    </xdr:to>
    <xdr:sp macro="" textlink="">
      <xdr:nvSpPr>
        <xdr:cNvPr id="202" name="フローチャート : 判断 201"/>
        <xdr:cNvSpPr/>
      </xdr:nvSpPr>
      <xdr:spPr>
        <a:xfrm>
          <a:off x="2286000" y="1424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129866</xdr:rowOff>
    </xdr:from>
    <xdr:ext cx="762000" cy="259045"/>
    <xdr:sp macro="" textlink="">
      <xdr:nvSpPr>
        <xdr:cNvPr id="203" name="テキスト ボックス 202"/>
        <xdr:cNvSpPr txBox="1"/>
      </xdr:nvSpPr>
      <xdr:spPr>
        <a:xfrm>
          <a:off x="1955800" y="14017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3701</xdr:rowOff>
    </xdr:from>
    <xdr:to>
      <xdr:col>2</xdr:col>
      <xdr:colOff>127000</xdr:colOff>
      <xdr:row>83</xdr:row>
      <xdr:rowOff>105301</xdr:rowOff>
    </xdr:to>
    <xdr:sp macro="" textlink="">
      <xdr:nvSpPr>
        <xdr:cNvPr id="204" name="フローチャート : 判断 203"/>
        <xdr:cNvSpPr/>
      </xdr:nvSpPr>
      <xdr:spPr>
        <a:xfrm>
          <a:off x="1397000" y="1423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115478</xdr:rowOff>
    </xdr:from>
    <xdr:ext cx="762000" cy="259045"/>
    <xdr:sp macro="" textlink="">
      <xdr:nvSpPr>
        <xdr:cNvPr id="205" name="テキスト ボックス 204"/>
        <xdr:cNvSpPr txBox="1"/>
      </xdr:nvSpPr>
      <xdr:spPr>
        <a:xfrm>
          <a:off x="1066800" y="14002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151857</xdr:rowOff>
    </xdr:from>
    <xdr:to>
      <xdr:col>7</xdr:col>
      <xdr:colOff>203200</xdr:colOff>
      <xdr:row>84</xdr:row>
      <xdr:rowOff>82007</xdr:rowOff>
    </xdr:to>
    <xdr:sp macro="" textlink="">
      <xdr:nvSpPr>
        <xdr:cNvPr id="211" name="円/楕円 210"/>
        <xdr:cNvSpPr/>
      </xdr:nvSpPr>
      <xdr:spPr>
        <a:xfrm>
          <a:off x="4902200" y="1438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123934</xdr:rowOff>
    </xdr:from>
    <xdr:ext cx="762000" cy="259045"/>
    <xdr:sp macro="" textlink="">
      <xdr:nvSpPr>
        <xdr:cNvPr id="212" name="人件費・物件費等の状況該当値テキスト"/>
        <xdr:cNvSpPr txBox="1"/>
      </xdr:nvSpPr>
      <xdr:spPr>
        <a:xfrm>
          <a:off x="5041900" y="14354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314,467</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120571</xdr:rowOff>
    </xdr:from>
    <xdr:to>
      <xdr:col>6</xdr:col>
      <xdr:colOff>50800</xdr:colOff>
      <xdr:row>84</xdr:row>
      <xdr:rowOff>50721</xdr:rowOff>
    </xdr:to>
    <xdr:sp macro="" textlink="">
      <xdr:nvSpPr>
        <xdr:cNvPr id="213" name="円/楕円 212"/>
        <xdr:cNvSpPr/>
      </xdr:nvSpPr>
      <xdr:spPr>
        <a:xfrm>
          <a:off x="4064000" y="1435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35498</xdr:rowOff>
    </xdr:from>
    <xdr:ext cx="736600" cy="259045"/>
    <xdr:sp macro="" textlink="">
      <xdr:nvSpPr>
        <xdr:cNvPr id="214" name="テキスト ボックス 213"/>
        <xdr:cNvSpPr txBox="1"/>
      </xdr:nvSpPr>
      <xdr:spPr>
        <a:xfrm>
          <a:off x="3733800" y="14437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298,908</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115804</xdr:rowOff>
    </xdr:from>
    <xdr:to>
      <xdr:col>4</xdr:col>
      <xdr:colOff>533400</xdr:colOff>
      <xdr:row>84</xdr:row>
      <xdr:rowOff>45954</xdr:rowOff>
    </xdr:to>
    <xdr:sp macro="" textlink="">
      <xdr:nvSpPr>
        <xdr:cNvPr id="215" name="円/楕円 214"/>
        <xdr:cNvSpPr/>
      </xdr:nvSpPr>
      <xdr:spPr>
        <a:xfrm>
          <a:off x="3175000" y="1434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30731</xdr:rowOff>
    </xdr:from>
    <xdr:ext cx="762000" cy="259045"/>
    <xdr:sp macro="" textlink="">
      <xdr:nvSpPr>
        <xdr:cNvPr id="216" name="テキスト ボックス 215"/>
        <xdr:cNvSpPr txBox="1"/>
      </xdr:nvSpPr>
      <xdr:spPr>
        <a:xfrm>
          <a:off x="2844800" y="14432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296,537</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71008</xdr:rowOff>
    </xdr:from>
    <xdr:to>
      <xdr:col>3</xdr:col>
      <xdr:colOff>330200</xdr:colOff>
      <xdr:row>84</xdr:row>
      <xdr:rowOff>1158</xdr:rowOff>
    </xdr:to>
    <xdr:sp macro="" textlink="">
      <xdr:nvSpPr>
        <xdr:cNvPr id="217" name="円/楕円 216"/>
        <xdr:cNvSpPr/>
      </xdr:nvSpPr>
      <xdr:spPr>
        <a:xfrm>
          <a:off x="2286000" y="1430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157385</xdr:rowOff>
    </xdr:from>
    <xdr:ext cx="762000" cy="259045"/>
    <xdr:sp macro="" textlink="">
      <xdr:nvSpPr>
        <xdr:cNvPr id="218" name="テキスト ボックス 217"/>
        <xdr:cNvSpPr txBox="1"/>
      </xdr:nvSpPr>
      <xdr:spPr>
        <a:xfrm>
          <a:off x="1955800" y="14387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274,260</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41348</xdr:rowOff>
    </xdr:from>
    <xdr:to>
      <xdr:col>2</xdr:col>
      <xdr:colOff>127000</xdr:colOff>
      <xdr:row>83</xdr:row>
      <xdr:rowOff>142948</xdr:rowOff>
    </xdr:to>
    <xdr:sp macro="" textlink="">
      <xdr:nvSpPr>
        <xdr:cNvPr id="219" name="円/楕円 218"/>
        <xdr:cNvSpPr/>
      </xdr:nvSpPr>
      <xdr:spPr>
        <a:xfrm>
          <a:off x="1397000" y="1427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127725</xdr:rowOff>
    </xdr:from>
    <xdr:ext cx="762000" cy="259045"/>
    <xdr:sp macro="" textlink="">
      <xdr:nvSpPr>
        <xdr:cNvPr id="220" name="テキスト ボックス 219"/>
        <xdr:cNvSpPr txBox="1"/>
      </xdr:nvSpPr>
      <xdr:spPr>
        <a:xfrm>
          <a:off x="1066800" y="14358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259,510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類似団体や全国と比較しても低い水準となっている。</a:t>
          </a:r>
          <a:endParaRPr kumimoji="1" lang="en-US" altLang="ja-JP" sz="1300">
            <a:latin typeface="ＭＳ Ｐゴシック"/>
          </a:endParaRPr>
        </a:p>
        <a:p>
          <a:r>
            <a:rPr kumimoji="1" lang="ja-JP" altLang="en-US" sz="1300">
              <a:latin typeface="ＭＳ Ｐゴシック"/>
            </a:rPr>
            <a:t>　社会経済の状況を考慮し、給与の適正化を図る。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141212</xdr:rowOff>
    </xdr:from>
    <xdr:to>
      <xdr:col>24</xdr:col>
      <xdr:colOff>558800</xdr:colOff>
      <xdr:row>89</xdr:row>
      <xdr:rowOff>35379</xdr:rowOff>
    </xdr:to>
    <xdr:cxnSp macro="">
      <xdr:nvCxnSpPr>
        <xdr:cNvPr id="251" name="直線コネクタ 250"/>
        <xdr:cNvCxnSpPr/>
      </xdr:nvCxnSpPr>
      <xdr:spPr>
        <a:xfrm flipV="1">
          <a:off x="17018000" y="1368576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7456</xdr:rowOff>
    </xdr:from>
    <xdr:ext cx="762000" cy="259045"/>
    <xdr:sp macro="" textlink="">
      <xdr:nvSpPr>
        <xdr:cNvPr id="252"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89</xdr:row>
      <xdr:rowOff>35379</xdr:rowOff>
    </xdr:from>
    <xdr:to>
      <xdr:col>24</xdr:col>
      <xdr:colOff>647700</xdr:colOff>
      <xdr:row>89</xdr:row>
      <xdr:rowOff>35379</xdr:rowOff>
    </xdr:to>
    <xdr:cxnSp macro="">
      <xdr:nvCxnSpPr>
        <xdr:cNvPr id="253" name="直線コネクタ 252"/>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56139</xdr:rowOff>
    </xdr:from>
    <xdr:ext cx="762000" cy="259045"/>
    <xdr:sp macro="" textlink="">
      <xdr:nvSpPr>
        <xdr:cNvPr id="254" name="給与水準   （国との比較）最大値テキスト"/>
        <xdr:cNvSpPr txBox="1"/>
      </xdr:nvSpPr>
      <xdr:spPr>
        <a:xfrm>
          <a:off x="17106900" y="1342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24</xdr:col>
      <xdr:colOff>469900</xdr:colOff>
      <xdr:row>79</xdr:row>
      <xdr:rowOff>141212</xdr:rowOff>
    </xdr:from>
    <xdr:to>
      <xdr:col>24</xdr:col>
      <xdr:colOff>647700</xdr:colOff>
      <xdr:row>79</xdr:row>
      <xdr:rowOff>141212</xdr:rowOff>
    </xdr:to>
    <xdr:cxnSp macro="">
      <xdr:nvCxnSpPr>
        <xdr:cNvPr id="255" name="直線コネクタ 254"/>
        <xdr:cNvCxnSpPr/>
      </xdr:nvCxnSpPr>
      <xdr:spPr>
        <a:xfrm>
          <a:off x="16929100" y="1368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80</xdr:row>
      <xdr:rowOff>107648</xdr:rowOff>
    </xdr:from>
    <xdr:to>
      <xdr:col>24</xdr:col>
      <xdr:colOff>558800</xdr:colOff>
      <xdr:row>81</xdr:row>
      <xdr:rowOff>51102</xdr:rowOff>
    </xdr:to>
    <xdr:cxnSp macro="">
      <xdr:nvCxnSpPr>
        <xdr:cNvPr id="256" name="直線コネクタ 255"/>
        <xdr:cNvCxnSpPr/>
      </xdr:nvCxnSpPr>
      <xdr:spPr>
        <a:xfrm>
          <a:off x="16179800" y="13823648"/>
          <a:ext cx="8382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146550</xdr:rowOff>
    </xdr:from>
    <xdr:ext cx="762000" cy="259045"/>
    <xdr:sp macro="" textlink="">
      <xdr:nvSpPr>
        <xdr:cNvPr id="257" name="給与水準   （国との比較）平均値テキスト"/>
        <xdr:cNvSpPr txBox="1"/>
      </xdr:nvSpPr>
      <xdr:spPr>
        <a:xfrm>
          <a:off x="17106900" y="143769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3023</xdr:rowOff>
    </xdr:from>
    <xdr:to>
      <xdr:col>24</xdr:col>
      <xdr:colOff>609600</xdr:colOff>
      <xdr:row>84</xdr:row>
      <xdr:rowOff>104623</xdr:rowOff>
    </xdr:to>
    <xdr:sp macro="" textlink="">
      <xdr:nvSpPr>
        <xdr:cNvPr id="258" name="フローチャート : 判断 257"/>
        <xdr:cNvSpPr/>
      </xdr:nvSpPr>
      <xdr:spPr>
        <a:xfrm>
          <a:off x="169672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107648</xdr:rowOff>
    </xdr:from>
    <xdr:to>
      <xdr:col>23</xdr:col>
      <xdr:colOff>406400</xdr:colOff>
      <xdr:row>81</xdr:row>
      <xdr:rowOff>62593</xdr:rowOff>
    </xdr:to>
    <xdr:cxnSp macro="">
      <xdr:nvCxnSpPr>
        <xdr:cNvPr id="259" name="直線コネクタ 258"/>
        <xdr:cNvCxnSpPr/>
      </xdr:nvCxnSpPr>
      <xdr:spPr>
        <a:xfrm flipV="1">
          <a:off x="15290800" y="13823648"/>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162984</xdr:rowOff>
    </xdr:from>
    <xdr:to>
      <xdr:col>23</xdr:col>
      <xdr:colOff>457200</xdr:colOff>
      <xdr:row>84</xdr:row>
      <xdr:rowOff>93134</xdr:rowOff>
    </xdr:to>
    <xdr:sp macro="" textlink="">
      <xdr:nvSpPr>
        <xdr:cNvPr id="260" name="フローチャート : 判断 259"/>
        <xdr:cNvSpPr/>
      </xdr:nvSpPr>
      <xdr:spPr>
        <a:xfrm>
          <a:off x="16129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77911</xdr:rowOff>
    </xdr:from>
    <xdr:ext cx="736600" cy="259045"/>
    <xdr:sp macro="" textlink="">
      <xdr:nvSpPr>
        <xdr:cNvPr id="261" name="テキスト ボックス 260"/>
        <xdr:cNvSpPr txBox="1"/>
      </xdr:nvSpPr>
      <xdr:spPr>
        <a:xfrm>
          <a:off x="15798800" y="14479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130629</xdr:rowOff>
    </xdr:from>
    <xdr:to>
      <xdr:col>22</xdr:col>
      <xdr:colOff>203200</xdr:colOff>
      <xdr:row>81</xdr:row>
      <xdr:rowOff>62593</xdr:rowOff>
    </xdr:to>
    <xdr:cxnSp macro="">
      <xdr:nvCxnSpPr>
        <xdr:cNvPr id="262" name="直線コネクタ 261"/>
        <xdr:cNvCxnSpPr/>
      </xdr:nvCxnSpPr>
      <xdr:spPr>
        <a:xfrm>
          <a:off x="14401800" y="1384662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128512</xdr:rowOff>
    </xdr:from>
    <xdr:to>
      <xdr:col>22</xdr:col>
      <xdr:colOff>254000</xdr:colOff>
      <xdr:row>84</xdr:row>
      <xdr:rowOff>58662</xdr:rowOff>
    </xdr:to>
    <xdr:sp macro="" textlink="">
      <xdr:nvSpPr>
        <xdr:cNvPr id="263" name="フローチャート : 判断 262"/>
        <xdr:cNvSpPr/>
      </xdr:nvSpPr>
      <xdr:spPr>
        <a:xfrm>
          <a:off x="15240000" y="1435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43439</xdr:rowOff>
    </xdr:from>
    <xdr:ext cx="762000" cy="259045"/>
    <xdr:sp macro="" textlink="">
      <xdr:nvSpPr>
        <xdr:cNvPr id="264" name="テキスト ボックス 263"/>
        <xdr:cNvSpPr txBox="1"/>
      </xdr:nvSpPr>
      <xdr:spPr>
        <a:xfrm>
          <a:off x="14909800" y="1444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130629</xdr:rowOff>
    </xdr:from>
    <xdr:to>
      <xdr:col>21</xdr:col>
      <xdr:colOff>0</xdr:colOff>
      <xdr:row>85</xdr:row>
      <xdr:rowOff>66221</xdr:rowOff>
    </xdr:to>
    <xdr:cxnSp macro="">
      <xdr:nvCxnSpPr>
        <xdr:cNvPr id="265" name="直線コネクタ 264"/>
        <xdr:cNvCxnSpPr/>
      </xdr:nvCxnSpPr>
      <xdr:spPr>
        <a:xfrm flipV="1">
          <a:off x="13512800" y="13846629"/>
          <a:ext cx="889000" cy="79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117021</xdr:rowOff>
    </xdr:from>
    <xdr:to>
      <xdr:col>21</xdr:col>
      <xdr:colOff>50800</xdr:colOff>
      <xdr:row>84</xdr:row>
      <xdr:rowOff>47171</xdr:rowOff>
    </xdr:to>
    <xdr:sp macro="" textlink="">
      <xdr:nvSpPr>
        <xdr:cNvPr id="266" name="フローチャート : 判断 265"/>
        <xdr:cNvSpPr/>
      </xdr:nvSpPr>
      <xdr:spPr>
        <a:xfrm>
          <a:off x="14351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31948</xdr:rowOff>
    </xdr:from>
    <xdr:ext cx="762000" cy="259045"/>
    <xdr:sp macro="" textlink="">
      <xdr:nvSpPr>
        <xdr:cNvPr id="267" name="テキスト ボックス 266"/>
        <xdr:cNvSpPr txBox="1"/>
      </xdr:nvSpPr>
      <xdr:spPr>
        <a:xfrm>
          <a:off x="140208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133048</xdr:rowOff>
    </xdr:from>
    <xdr:to>
      <xdr:col>19</xdr:col>
      <xdr:colOff>533400</xdr:colOff>
      <xdr:row>89</xdr:row>
      <xdr:rowOff>63198</xdr:rowOff>
    </xdr:to>
    <xdr:sp macro="" textlink="">
      <xdr:nvSpPr>
        <xdr:cNvPr id="268" name="フローチャート : 判断 267"/>
        <xdr:cNvSpPr/>
      </xdr:nvSpPr>
      <xdr:spPr>
        <a:xfrm>
          <a:off x="13462000" y="1522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47975</xdr:rowOff>
    </xdr:from>
    <xdr:ext cx="762000" cy="259045"/>
    <xdr:sp macro="" textlink="">
      <xdr:nvSpPr>
        <xdr:cNvPr id="269" name="テキスト ボックス 268"/>
        <xdr:cNvSpPr txBox="1"/>
      </xdr:nvSpPr>
      <xdr:spPr>
        <a:xfrm>
          <a:off x="13131800" y="1530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81</xdr:row>
      <xdr:rowOff>302</xdr:rowOff>
    </xdr:from>
    <xdr:to>
      <xdr:col>24</xdr:col>
      <xdr:colOff>609600</xdr:colOff>
      <xdr:row>81</xdr:row>
      <xdr:rowOff>101902</xdr:rowOff>
    </xdr:to>
    <xdr:sp macro="" textlink="">
      <xdr:nvSpPr>
        <xdr:cNvPr id="275" name="円/楕円 274"/>
        <xdr:cNvSpPr/>
      </xdr:nvSpPr>
      <xdr:spPr>
        <a:xfrm>
          <a:off x="16967200" y="1388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16829</xdr:rowOff>
    </xdr:from>
    <xdr:ext cx="762000" cy="259045"/>
    <xdr:sp macro="" textlink="">
      <xdr:nvSpPr>
        <xdr:cNvPr id="276" name="給与水準   （国との比較）該当値テキスト"/>
        <xdr:cNvSpPr txBox="1"/>
      </xdr:nvSpPr>
      <xdr:spPr>
        <a:xfrm>
          <a:off x="17106900" y="1373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56848</xdr:rowOff>
    </xdr:from>
    <xdr:to>
      <xdr:col>23</xdr:col>
      <xdr:colOff>457200</xdr:colOff>
      <xdr:row>80</xdr:row>
      <xdr:rowOff>158448</xdr:rowOff>
    </xdr:to>
    <xdr:sp macro="" textlink="">
      <xdr:nvSpPr>
        <xdr:cNvPr id="277" name="円/楕円 276"/>
        <xdr:cNvSpPr/>
      </xdr:nvSpPr>
      <xdr:spPr>
        <a:xfrm>
          <a:off x="16129000" y="1377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78</xdr:row>
      <xdr:rowOff>168625</xdr:rowOff>
    </xdr:from>
    <xdr:ext cx="736600" cy="259045"/>
    <xdr:sp macro="" textlink="">
      <xdr:nvSpPr>
        <xdr:cNvPr id="278" name="テキスト ボックス 277"/>
        <xdr:cNvSpPr txBox="1"/>
      </xdr:nvSpPr>
      <xdr:spPr>
        <a:xfrm>
          <a:off x="15798800" y="13541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11793</xdr:rowOff>
    </xdr:from>
    <xdr:to>
      <xdr:col>22</xdr:col>
      <xdr:colOff>254000</xdr:colOff>
      <xdr:row>81</xdr:row>
      <xdr:rowOff>113393</xdr:rowOff>
    </xdr:to>
    <xdr:sp macro="" textlink="">
      <xdr:nvSpPr>
        <xdr:cNvPr id="279" name="円/楕円 278"/>
        <xdr:cNvSpPr/>
      </xdr:nvSpPr>
      <xdr:spPr>
        <a:xfrm>
          <a:off x="152400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123570</xdr:rowOff>
    </xdr:from>
    <xdr:ext cx="762000" cy="259045"/>
    <xdr:sp macro="" textlink="">
      <xdr:nvSpPr>
        <xdr:cNvPr id="280" name="テキスト ボックス 279"/>
        <xdr:cNvSpPr txBox="1"/>
      </xdr:nvSpPr>
      <xdr:spPr>
        <a:xfrm>
          <a:off x="14909800" y="1366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20</xdr:col>
      <xdr:colOff>635000</xdr:colOff>
      <xdr:row>80</xdr:row>
      <xdr:rowOff>79829</xdr:rowOff>
    </xdr:from>
    <xdr:to>
      <xdr:col>21</xdr:col>
      <xdr:colOff>50800</xdr:colOff>
      <xdr:row>81</xdr:row>
      <xdr:rowOff>9979</xdr:rowOff>
    </xdr:to>
    <xdr:sp macro="" textlink="">
      <xdr:nvSpPr>
        <xdr:cNvPr id="281" name="円/楕円 280"/>
        <xdr:cNvSpPr/>
      </xdr:nvSpPr>
      <xdr:spPr>
        <a:xfrm>
          <a:off x="14351000" y="1379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20156</xdr:rowOff>
    </xdr:from>
    <xdr:ext cx="762000" cy="259045"/>
    <xdr:sp macro="" textlink="">
      <xdr:nvSpPr>
        <xdr:cNvPr id="282" name="テキスト ボックス 281"/>
        <xdr:cNvSpPr txBox="1"/>
      </xdr:nvSpPr>
      <xdr:spPr>
        <a:xfrm>
          <a:off x="14020800" y="1356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15421</xdr:rowOff>
    </xdr:from>
    <xdr:to>
      <xdr:col>19</xdr:col>
      <xdr:colOff>533400</xdr:colOff>
      <xdr:row>85</xdr:row>
      <xdr:rowOff>117021</xdr:rowOff>
    </xdr:to>
    <xdr:sp macro="" textlink="">
      <xdr:nvSpPr>
        <xdr:cNvPr id="283" name="円/楕円 282"/>
        <xdr:cNvSpPr/>
      </xdr:nvSpPr>
      <xdr:spPr>
        <a:xfrm>
          <a:off x="13462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127198</xdr:rowOff>
    </xdr:from>
    <xdr:ext cx="762000" cy="259045"/>
    <xdr:sp macro="" textlink="">
      <xdr:nvSpPr>
        <xdr:cNvPr id="284" name="テキスト ボックス 283"/>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[16.43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定年退職者の不補充策を実施し、職員数の削減を行ってきたが、地理的条件により、公共施設数が多く、類似団体に比べて多くなっている。</a:t>
          </a:r>
          <a:endParaRPr kumimoji="1" lang="en-US" altLang="ja-JP" sz="1300">
            <a:latin typeface="ＭＳ Ｐゴシック"/>
          </a:endParaRPr>
        </a:p>
        <a:p>
          <a:r>
            <a:rPr kumimoji="1" lang="ja-JP" altLang="en-US" sz="1300">
              <a:latin typeface="ＭＳ Ｐゴシック"/>
            </a:rPr>
            <a:t>　定員適正化計画に基づき、事務事業の改善、効率化と合わせ適正な定員管理に努める。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157335</xdr:rowOff>
    </xdr:from>
    <xdr:to>
      <xdr:col>24</xdr:col>
      <xdr:colOff>558800</xdr:colOff>
      <xdr:row>66</xdr:row>
      <xdr:rowOff>132878</xdr:rowOff>
    </xdr:to>
    <xdr:cxnSp macro="">
      <xdr:nvCxnSpPr>
        <xdr:cNvPr id="316" name="直線コネクタ 315"/>
        <xdr:cNvCxnSpPr/>
      </xdr:nvCxnSpPr>
      <xdr:spPr>
        <a:xfrm flipV="1">
          <a:off x="17018000" y="10101435"/>
          <a:ext cx="0" cy="13471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104955</xdr:rowOff>
    </xdr:from>
    <xdr:ext cx="762000" cy="259045"/>
    <xdr:sp macro="" textlink="">
      <xdr:nvSpPr>
        <xdr:cNvPr id="317" name="定員管理の状況最小値テキスト"/>
        <xdr:cNvSpPr txBox="1"/>
      </xdr:nvSpPr>
      <xdr:spPr>
        <a:xfrm>
          <a:off x="17106900" y="1142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26.98</a:t>
          </a:r>
          <a:endParaRPr kumimoji="1" lang="ja-JP" altLang="en-US" sz="1000" b="1">
            <a:latin typeface="ＭＳ Ｐゴシック"/>
          </a:endParaRPr>
        </a:p>
      </xdr:txBody>
    </xdr:sp>
    <xdr:clientData/>
  </xdr:oneCellAnchor>
  <xdr:twoCellAnchor>
    <xdr:from>
      <xdr:col>24</xdr:col>
      <xdr:colOff>469900</xdr:colOff>
      <xdr:row>66</xdr:row>
      <xdr:rowOff>132878</xdr:rowOff>
    </xdr:from>
    <xdr:to>
      <xdr:col>24</xdr:col>
      <xdr:colOff>647700</xdr:colOff>
      <xdr:row>66</xdr:row>
      <xdr:rowOff>132878</xdr:rowOff>
    </xdr:to>
    <xdr:cxnSp macro="">
      <xdr:nvCxnSpPr>
        <xdr:cNvPr id="318" name="直線コネクタ 317"/>
        <xdr:cNvCxnSpPr/>
      </xdr:nvCxnSpPr>
      <xdr:spPr>
        <a:xfrm>
          <a:off x="16929100" y="1144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72262</xdr:rowOff>
    </xdr:from>
    <xdr:ext cx="762000" cy="259045"/>
    <xdr:sp macro="" textlink="">
      <xdr:nvSpPr>
        <xdr:cNvPr id="319" name="定員管理の状況最大値テキスト"/>
        <xdr:cNvSpPr txBox="1"/>
      </xdr:nvSpPr>
      <xdr:spPr>
        <a:xfrm>
          <a:off x="17106900" y="9844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a:t>
          </a:r>
          <a:endParaRPr kumimoji="1" lang="ja-JP" altLang="en-US" sz="1000" b="1">
            <a:latin typeface="ＭＳ Ｐゴシック"/>
          </a:endParaRPr>
        </a:p>
      </xdr:txBody>
    </xdr:sp>
    <xdr:clientData/>
  </xdr:oneCellAnchor>
  <xdr:twoCellAnchor>
    <xdr:from>
      <xdr:col>24</xdr:col>
      <xdr:colOff>469900</xdr:colOff>
      <xdr:row>58</xdr:row>
      <xdr:rowOff>157335</xdr:rowOff>
    </xdr:from>
    <xdr:to>
      <xdr:col>24</xdr:col>
      <xdr:colOff>647700</xdr:colOff>
      <xdr:row>58</xdr:row>
      <xdr:rowOff>157335</xdr:rowOff>
    </xdr:to>
    <xdr:cxnSp macro="">
      <xdr:nvCxnSpPr>
        <xdr:cNvPr id="320" name="直線コネクタ 319"/>
        <xdr:cNvCxnSpPr/>
      </xdr:nvCxnSpPr>
      <xdr:spPr>
        <a:xfrm>
          <a:off x="16929100" y="10101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65133</xdr:rowOff>
    </xdr:from>
    <xdr:to>
      <xdr:col>24</xdr:col>
      <xdr:colOff>558800</xdr:colOff>
      <xdr:row>62</xdr:row>
      <xdr:rowOff>91331</xdr:rowOff>
    </xdr:to>
    <xdr:cxnSp macro="">
      <xdr:nvCxnSpPr>
        <xdr:cNvPr id="321" name="直線コネクタ 320"/>
        <xdr:cNvCxnSpPr/>
      </xdr:nvCxnSpPr>
      <xdr:spPr>
        <a:xfrm>
          <a:off x="16179800" y="10695033"/>
          <a:ext cx="838200" cy="2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136596</xdr:rowOff>
    </xdr:from>
    <xdr:ext cx="762000" cy="259045"/>
    <xdr:sp macro="" textlink="">
      <xdr:nvSpPr>
        <xdr:cNvPr id="322" name="定員管理の状況平均値テキスト"/>
        <xdr:cNvSpPr txBox="1"/>
      </xdr:nvSpPr>
      <xdr:spPr>
        <a:xfrm>
          <a:off x="17106900" y="102521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120069</xdr:rowOff>
    </xdr:from>
    <xdr:to>
      <xdr:col>24</xdr:col>
      <xdr:colOff>609600</xdr:colOff>
      <xdr:row>61</xdr:row>
      <xdr:rowOff>50219</xdr:rowOff>
    </xdr:to>
    <xdr:sp macro="" textlink="">
      <xdr:nvSpPr>
        <xdr:cNvPr id="323" name="フローチャート : 判断 322"/>
        <xdr:cNvSpPr/>
      </xdr:nvSpPr>
      <xdr:spPr>
        <a:xfrm>
          <a:off x="16967200" y="1040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28593</xdr:rowOff>
    </xdr:from>
    <xdr:to>
      <xdr:col>23</xdr:col>
      <xdr:colOff>406400</xdr:colOff>
      <xdr:row>62</xdr:row>
      <xdr:rowOff>65133</xdr:rowOff>
    </xdr:to>
    <xdr:cxnSp macro="">
      <xdr:nvCxnSpPr>
        <xdr:cNvPr id="324" name="直線コネクタ 323"/>
        <xdr:cNvCxnSpPr/>
      </xdr:nvCxnSpPr>
      <xdr:spPr>
        <a:xfrm>
          <a:off x="15290800" y="10658493"/>
          <a:ext cx="889000" cy="3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120976</xdr:rowOff>
    </xdr:from>
    <xdr:to>
      <xdr:col>23</xdr:col>
      <xdr:colOff>457200</xdr:colOff>
      <xdr:row>62</xdr:row>
      <xdr:rowOff>51126</xdr:rowOff>
    </xdr:to>
    <xdr:sp macro="" textlink="">
      <xdr:nvSpPr>
        <xdr:cNvPr id="325" name="フローチャート : 判断 324"/>
        <xdr:cNvSpPr/>
      </xdr:nvSpPr>
      <xdr:spPr>
        <a:xfrm>
          <a:off x="161290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61303</xdr:rowOff>
    </xdr:from>
    <xdr:ext cx="736600" cy="259045"/>
    <xdr:sp macro="" textlink="">
      <xdr:nvSpPr>
        <xdr:cNvPr id="326" name="テキスト ボックス 325"/>
        <xdr:cNvSpPr txBox="1"/>
      </xdr:nvSpPr>
      <xdr:spPr>
        <a:xfrm>
          <a:off x="15798800" y="10348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22389</xdr:rowOff>
    </xdr:from>
    <xdr:to>
      <xdr:col>22</xdr:col>
      <xdr:colOff>203200</xdr:colOff>
      <xdr:row>62</xdr:row>
      <xdr:rowOff>28593</xdr:rowOff>
    </xdr:to>
    <xdr:cxnSp macro="">
      <xdr:nvCxnSpPr>
        <xdr:cNvPr id="327" name="直線コネクタ 326"/>
        <xdr:cNvCxnSpPr/>
      </xdr:nvCxnSpPr>
      <xdr:spPr>
        <a:xfrm>
          <a:off x="14401800" y="10652289"/>
          <a:ext cx="889000" cy="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149243</xdr:rowOff>
    </xdr:from>
    <xdr:to>
      <xdr:col>22</xdr:col>
      <xdr:colOff>254000</xdr:colOff>
      <xdr:row>62</xdr:row>
      <xdr:rowOff>79393</xdr:rowOff>
    </xdr:to>
    <xdr:sp macro="" textlink="">
      <xdr:nvSpPr>
        <xdr:cNvPr id="328" name="フローチャート : 判断 327"/>
        <xdr:cNvSpPr/>
      </xdr:nvSpPr>
      <xdr:spPr>
        <a:xfrm>
          <a:off x="15240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89570</xdr:rowOff>
    </xdr:from>
    <xdr:ext cx="762000" cy="259045"/>
    <xdr:sp macro="" textlink="">
      <xdr:nvSpPr>
        <xdr:cNvPr id="329" name="テキスト ボックス 328"/>
        <xdr:cNvSpPr txBox="1"/>
      </xdr:nvSpPr>
      <xdr:spPr>
        <a:xfrm>
          <a:off x="14909800" y="10376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126274</xdr:rowOff>
    </xdr:from>
    <xdr:to>
      <xdr:col>21</xdr:col>
      <xdr:colOff>0</xdr:colOff>
      <xdr:row>62</xdr:row>
      <xdr:rowOff>22389</xdr:rowOff>
    </xdr:to>
    <xdr:cxnSp macro="">
      <xdr:nvCxnSpPr>
        <xdr:cNvPr id="330" name="直線コネクタ 329"/>
        <xdr:cNvCxnSpPr/>
      </xdr:nvCxnSpPr>
      <xdr:spPr>
        <a:xfrm>
          <a:off x="13512800" y="10584724"/>
          <a:ext cx="889000" cy="6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116840</xdr:rowOff>
    </xdr:from>
    <xdr:to>
      <xdr:col>21</xdr:col>
      <xdr:colOff>50800</xdr:colOff>
      <xdr:row>62</xdr:row>
      <xdr:rowOff>46990</xdr:rowOff>
    </xdr:to>
    <xdr:sp macro="" textlink="">
      <xdr:nvSpPr>
        <xdr:cNvPr id="331" name="フローチャート : 判断 330"/>
        <xdr:cNvSpPr/>
      </xdr:nvSpPr>
      <xdr:spPr>
        <a:xfrm>
          <a:off x="14351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57167</xdr:rowOff>
    </xdr:from>
    <xdr:ext cx="762000" cy="259045"/>
    <xdr:sp macro="" textlink="">
      <xdr:nvSpPr>
        <xdr:cNvPr id="332" name="テキスト ボックス 331"/>
        <xdr:cNvSpPr txBox="1"/>
      </xdr:nvSpPr>
      <xdr:spPr>
        <a:xfrm>
          <a:off x="14020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107877</xdr:rowOff>
    </xdr:from>
    <xdr:to>
      <xdr:col>19</xdr:col>
      <xdr:colOff>533400</xdr:colOff>
      <xdr:row>62</xdr:row>
      <xdr:rowOff>38027</xdr:rowOff>
    </xdr:to>
    <xdr:sp macro="" textlink="">
      <xdr:nvSpPr>
        <xdr:cNvPr id="333" name="フローチャート : 判断 332"/>
        <xdr:cNvSpPr/>
      </xdr:nvSpPr>
      <xdr:spPr>
        <a:xfrm>
          <a:off x="13462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22804</xdr:rowOff>
    </xdr:from>
    <xdr:ext cx="762000" cy="259045"/>
    <xdr:sp macro="" textlink="">
      <xdr:nvSpPr>
        <xdr:cNvPr id="334" name="テキスト ボックス 333"/>
        <xdr:cNvSpPr txBox="1"/>
      </xdr:nvSpPr>
      <xdr:spPr>
        <a:xfrm>
          <a:off x="13131800" y="10652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40531</xdr:rowOff>
    </xdr:from>
    <xdr:to>
      <xdr:col>24</xdr:col>
      <xdr:colOff>609600</xdr:colOff>
      <xdr:row>62</xdr:row>
      <xdr:rowOff>142131</xdr:rowOff>
    </xdr:to>
    <xdr:sp macro="" textlink="">
      <xdr:nvSpPr>
        <xdr:cNvPr id="340" name="円/楕円 339"/>
        <xdr:cNvSpPr/>
      </xdr:nvSpPr>
      <xdr:spPr>
        <a:xfrm>
          <a:off x="16967200" y="1067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12608</xdr:rowOff>
    </xdr:from>
    <xdr:ext cx="762000" cy="259045"/>
    <xdr:sp macro="" textlink="">
      <xdr:nvSpPr>
        <xdr:cNvPr id="341" name="定員管理の状況該当値テキスト"/>
        <xdr:cNvSpPr txBox="1"/>
      </xdr:nvSpPr>
      <xdr:spPr>
        <a:xfrm>
          <a:off x="17106900" y="10642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16.43</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14333</xdr:rowOff>
    </xdr:from>
    <xdr:to>
      <xdr:col>23</xdr:col>
      <xdr:colOff>457200</xdr:colOff>
      <xdr:row>62</xdr:row>
      <xdr:rowOff>115933</xdr:rowOff>
    </xdr:to>
    <xdr:sp macro="" textlink="">
      <xdr:nvSpPr>
        <xdr:cNvPr id="342" name="円/楕円 341"/>
        <xdr:cNvSpPr/>
      </xdr:nvSpPr>
      <xdr:spPr>
        <a:xfrm>
          <a:off x="16129000" y="1064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100710</xdr:rowOff>
    </xdr:from>
    <xdr:ext cx="736600" cy="259045"/>
    <xdr:sp macro="" textlink="">
      <xdr:nvSpPr>
        <xdr:cNvPr id="343" name="テキスト ボックス 342"/>
        <xdr:cNvSpPr txBox="1"/>
      </xdr:nvSpPr>
      <xdr:spPr>
        <a:xfrm>
          <a:off x="15798800" y="10730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16.05</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149243</xdr:rowOff>
    </xdr:from>
    <xdr:to>
      <xdr:col>22</xdr:col>
      <xdr:colOff>254000</xdr:colOff>
      <xdr:row>62</xdr:row>
      <xdr:rowOff>79393</xdr:rowOff>
    </xdr:to>
    <xdr:sp macro="" textlink="">
      <xdr:nvSpPr>
        <xdr:cNvPr id="344" name="円/楕円 343"/>
        <xdr:cNvSpPr/>
      </xdr:nvSpPr>
      <xdr:spPr>
        <a:xfrm>
          <a:off x="15240000" y="1060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64170</xdr:rowOff>
    </xdr:from>
    <xdr:ext cx="762000" cy="259045"/>
    <xdr:sp macro="" textlink="">
      <xdr:nvSpPr>
        <xdr:cNvPr id="345" name="テキスト ボックス 344"/>
        <xdr:cNvSpPr txBox="1"/>
      </xdr:nvSpPr>
      <xdr:spPr>
        <a:xfrm>
          <a:off x="14909800" y="10694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15.52</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143039</xdr:rowOff>
    </xdr:from>
    <xdr:to>
      <xdr:col>21</xdr:col>
      <xdr:colOff>50800</xdr:colOff>
      <xdr:row>62</xdr:row>
      <xdr:rowOff>73189</xdr:rowOff>
    </xdr:to>
    <xdr:sp macro="" textlink="">
      <xdr:nvSpPr>
        <xdr:cNvPr id="346" name="円/楕円 345"/>
        <xdr:cNvSpPr/>
      </xdr:nvSpPr>
      <xdr:spPr>
        <a:xfrm>
          <a:off x="14351000" y="1060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57966</xdr:rowOff>
    </xdr:from>
    <xdr:ext cx="762000" cy="259045"/>
    <xdr:sp macro="" textlink="">
      <xdr:nvSpPr>
        <xdr:cNvPr id="347" name="テキスト ボックス 346"/>
        <xdr:cNvSpPr txBox="1"/>
      </xdr:nvSpPr>
      <xdr:spPr>
        <a:xfrm>
          <a:off x="14020800" y="10687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15.43</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75474</xdr:rowOff>
    </xdr:from>
    <xdr:to>
      <xdr:col>19</xdr:col>
      <xdr:colOff>533400</xdr:colOff>
      <xdr:row>62</xdr:row>
      <xdr:rowOff>5624</xdr:rowOff>
    </xdr:to>
    <xdr:sp macro="" textlink="">
      <xdr:nvSpPr>
        <xdr:cNvPr id="348" name="円/楕円 347"/>
        <xdr:cNvSpPr/>
      </xdr:nvSpPr>
      <xdr:spPr>
        <a:xfrm>
          <a:off x="13462000" y="105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15801</xdr:rowOff>
    </xdr:from>
    <xdr:ext cx="762000" cy="259045"/>
    <xdr:sp macro="" textlink="">
      <xdr:nvSpPr>
        <xdr:cNvPr id="349" name="テキスト ボックス 348"/>
        <xdr:cNvSpPr txBox="1"/>
      </xdr:nvSpPr>
      <xdr:spPr>
        <a:xfrm>
          <a:off x="13131800" y="10302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起債の抑制を実施しており、昨年度より</a:t>
          </a:r>
          <a:r>
            <a:rPr kumimoji="1" lang="en-US" altLang="ja-JP" sz="1300">
              <a:latin typeface="ＭＳ Ｐゴシック"/>
            </a:rPr>
            <a:t>0.3</a:t>
          </a:r>
          <a:r>
            <a:rPr kumimoji="1" lang="ja-JP" altLang="en-US" sz="1300">
              <a:latin typeface="ＭＳ Ｐゴシック"/>
            </a:rPr>
            <a:t>ポイント改善した。</a:t>
          </a:r>
          <a:endParaRPr kumimoji="1" lang="en-US" altLang="ja-JP" sz="1300">
            <a:latin typeface="ＭＳ Ｐゴシック"/>
          </a:endParaRPr>
        </a:p>
        <a:p>
          <a:r>
            <a:rPr kumimoji="1" lang="ja-JP" altLang="en-US" sz="1300">
              <a:latin typeface="ＭＳ Ｐゴシック"/>
            </a:rPr>
            <a:t>　今後も継続して、起債抑制を行い、計画的な起債発行により、負担軽減を図る。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44</xdr:row>
      <xdr:rowOff>58928</xdr:rowOff>
    </xdr:to>
    <xdr:cxnSp macro="">
      <xdr:nvCxnSpPr>
        <xdr:cNvPr id="376" name="直線コネクタ 375"/>
        <xdr:cNvCxnSpPr/>
      </xdr:nvCxnSpPr>
      <xdr:spPr>
        <a:xfrm flipV="1">
          <a:off x="17018000" y="6116320"/>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31005</xdr:rowOff>
    </xdr:from>
    <xdr:ext cx="762000" cy="259045"/>
    <xdr:sp macro="" textlink="">
      <xdr:nvSpPr>
        <xdr:cNvPr id="377" name="公債費負担の状況最小値テキスト"/>
        <xdr:cNvSpPr txBox="1"/>
      </xdr:nvSpPr>
      <xdr:spPr>
        <a:xfrm>
          <a:off x="17106900" y="757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24</xdr:col>
      <xdr:colOff>469900</xdr:colOff>
      <xdr:row>44</xdr:row>
      <xdr:rowOff>58928</xdr:rowOff>
    </xdr:from>
    <xdr:to>
      <xdr:col>24</xdr:col>
      <xdr:colOff>647700</xdr:colOff>
      <xdr:row>44</xdr:row>
      <xdr:rowOff>58928</xdr:rowOff>
    </xdr:to>
    <xdr:cxnSp macro="">
      <xdr:nvCxnSpPr>
        <xdr:cNvPr id="378" name="直線コネクタ 377"/>
        <xdr:cNvCxnSpPr/>
      </xdr:nvCxnSpPr>
      <xdr:spPr>
        <a:xfrm>
          <a:off x="16929100" y="760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9"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80" name="直線コネクタ 379"/>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42418</xdr:rowOff>
    </xdr:from>
    <xdr:to>
      <xdr:col>24</xdr:col>
      <xdr:colOff>558800</xdr:colOff>
      <xdr:row>41</xdr:row>
      <xdr:rowOff>71374</xdr:rowOff>
    </xdr:to>
    <xdr:cxnSp macro="">
      <xdr:nvCxnSpPr>
        <xdr:cNvPr id="381" name="直線コネクタ 380"/>
        <xdr:cNvCxnSpPr/>
      </xdr:nvCxnSpPr>
      <xdr:spPr>
        <a:xfrm flipV="1">
          <a:off x="16179800" y="707186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73423</xdr:rowOff>
    </xdr:from>
    <xdr:ext cx="762000" cy="259045"/>
    <xdr:sp macro="" textlink="">
      <xdr:nvSpPr>
        <xdr:cNvPr id="382" name="公債費負担の状況平均値テキスト"/>
        <xdr:cNvSpPr txBox="1"/>
      </xdr:nvSpPr>
      <xdr:spPr>
        <a:xfrm>
          <a:off x="17106900" y="675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56896</xdr:rowOff>
    </xdr:from>
    <xdr:to>
      <xdr:col>24</xdr:col>
      <xdr:colOff>609600</xdr:colOff>
      <xdr:row>40</xdr:row>
      <xdr:rowOff>158496</xdr:rowOff>
    </xdr:to>
    <xdr:sp macro="" textlink="">
      <xdr:nvSpPr>
        <xdr:cNvPr id="383" name="フローチャート : 判断 382"/>
        <xdr:cNvSpPr/>
      </xdr:nvSpPr>
      <xdr:spPr>
        <a:xfrm>
          <a:off x="169672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71374</xdr:rowOff>
    </xdr:from>
    <xdr:to>
      <xdr:col>23</xdr:col>
      <xdr:colOff>406400</xdr:colOff>
      <xdr:row>41</xdr:row>
      <xdr:rowOff>158242</xdr:rowOff>
    </xdr:to>
    <xdr:cxnSp macro="">
      <xdr:nvCxnSpPr>
        <xdr:cNvPr id="384" name="直線コネクタ 383"/>
        <xdr:cNvCxnSpPr/>
      </xdr:nvCxnSpPr>
      <xdr:spPr>
        <a:xfrm flipV="1">
          <a:off x="15290800" y="710082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10922</xdr:rowOff>
    </xdr:from>
    <xdr:to>
      <xdr:col>23</xdr:col>
      <xdr:colOff>457200</xdr:colOff>
      <xdr:row>41</xdr:row>
      <xdr:rowOff>112522</xdr:rowOff>
    </xdr:to>
    <xdr:sp macro="" textlink="">
      <xdr:nvSpPr>
        <xdr:cNvPr id="385" name="フローチャート : 判断 384"/>
        <xdr:cNvSpPr/>
      </xdr:nvSpPr>
      <xdr:spPr>
        <a:xfrm>
          <a:off x="16129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122699</xdr:rowOff>
    </xdr:from>
    <xdr:ext cx="736600" cy="259045"/>
    <xdr:sp macro="" textlink="">
      <xdr:nvSpPr>
        <xdr:cNvPr id="386" name="テキスト ボックス 385"/>
        <xdr:cNvSpPr txBox="1"/>
      </xdr:nvSpPr>
      <xdr:spPr>
        <a:xfrm>
          <a:off x="15798800" y="680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158242</xdr:rowOff>
    </xdr:from>
    <xdr:to>
      <xdr:col>22</xdr:col>
      <xdr:colOff>203200</xdr:colOff>
      <xdr:row>42</xdr:row>
      <xdr:rowOff>64008</xdr:rowOff>
    </xdr:to>
    <xdr:cxnSp macro="">
      <xdr:nvCxnSpPr>
        <xdr:cNvPr id="387" name="直線コネクタ 386"/>
        <xdr:cNvCxnSpPr/>
      </xdr:nvCxnSpPr>
      <xdr:spPr>
        <a:xfrm flipV="1">
          <a:off x="14401800" y="718769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88" name="フローチャート : 判断 387"/>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170959</xdr:rowOff>
    </xdr:from>
    <xdr:ext cx="762000" cy="259045"/>
    <xdr:sp macro="" textlink="">
      <xdr:nvSpPr>
        <xdr:cNvPr id="389" name="テキスト ボックス 388"/>
        <xdr:cNvSpPr txBox="1"/>
      </xdr:nvSpPr>
      <xdr:spPr>
        <a:xfrm>
          <a:off x="14909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64008</xdr:rowOff>
    </xdr:from>
    <xdr:to>
      <xdr:col>21</xdr:col>
      <xdr:colOff>0</xdr:colOff>
      <xdr:row>43</xdr:row>
      <xdr:rowOff>27686</xdr:rowOff>
    </xdr:to>
    <xdr:cxnSp macro="">
      <xdr:nvCxnSpPr>
        <xdr:cNvPr id="390" name="直線コネクタ 389"/>
        <xdr:cNvCxnSpPr/>
      </xdr:nvCxnSpPr>
      <xdr:spPr>
        <a:xfrm flipV="1">
          <a:off x="13512800" y="7264908"/>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126746</xdr:rowOff>
    </xdr:from>
    <xdr:to>
      <xdr:col>21</xdr:col>
      <xdr:colOff>50800</xdr:colOff>
      <xdr:row>42</xdr:row>
      <xdr:rowOff>56896</xdr:rowOff>
    </xdr:to>
    <xdr:sp macro="" textlink="">
      <xdr:nvSpPr>
        <xdr:cNvPr id="391" name="フローチャート : 判断 390"/>
        <xdr:cNvSpPr/>
      </xdr:nvSpPr>
      <xdr:spPr>
        <a:xfrm>
          <a:off x="14351000" y="715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67073</xdr:rowOff>
    </xdr:from>
    <xdr:ext cx="762000" cy="259045"/>
    <xdr:sp macro="" textlink="">
      <xdr:nvSpPr>
        <xdr:cNvPr id="392" name="テキスト ボックス 391"/>
        <xdr:cNvSpPr txBox="1"/>
      </xdr:nvSpPr>
      <xdr:spPr>
        <a:xfrm>
          <a:off x="140208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51816</xdr:rowOff>
    </xdr:from>
    <xdr:to>
      <xdr:col>19</xdr:col>
      <xdr:colOff>533400</xdr:colOff>
      <xdr:row>42</xdr:row>
      <xdr:rowOff>153416</xdr:rowOff>
    </xdr:to>
    <xdr:sp macro="" textlink="">
      <xdr:nvSpPr>
        <xdr:cNvPr id="393" name="フローチャート : 判断 392"/>
        <xdr:cNvSpPr/>
      </xdr:nvSpPr>
      <xdr:spPr>
        <a:xfrm>
          <a:off x="13462000" y="725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163593</xdr:rowOff>
    </xdr:from>
    <xdr:ext cx="762000" cy="259045"/>
    <xdr:sp macro="" textlink="">
      <xdr:nvSpPr>
        <xdr:cNvPr id="394" name="テキスト ボックス 393"/>
        <xdr:cNvSpPr txBox="1"/>
      </xdr:nvSpPr>
      <xdr:spPr>
        <a:xfrm>
          <a:off x="13131800" y="702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163068</xdr:rowOff>
    </xdr:from>
    <xdr:to>
      <xdr:col>24</xdr:col>
      <xdr:colOff>609600</xdr:colOff>
      <xdr:row>41</xdr:row>
      <xdr:rowOff>93218</xdr:rowOff>
    </xdr:to>
    <xdr:sp macro="" textlink="">
      <xdr:nvSpPr>
        <xdr:cNvPr id="400" name="円/楕円 399"/>
        <xdr:cNvSpPr/>
      </xdr:nvSpPr>
      <xdr:spPr>
        <a:xfrm>
          <a:off x="169672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135145</xdr:rowOff>
    </xdr:from>
    <xdr:ext cx="762000" cy="259045"/>
    <xdr:sp macro="" textlink="">
      <xdr:nvSpPr>
        <xdr:cNvPr id="401" name="公債費負担の状況該当値テキスト"/>
        <xdr:cNvSpPr txBox="1"/>
      </xdr:nvSpPr>
      <xdr:spPr>
        <a:xfrm>
          <a:off x="17106900" y="699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20574</xdr:rowOff>
    </xdr:from>
    <xdr:to>
      <xdr:col>23</xdr:col>
      <xdr:colOff>457200</xdr:colOff>
      <xdr:row>41</xdr:row>
      <xdr:rowOff>122174</xdr:rowOff>
    </xdr:to>
    <xdr:sp macro="" textlink="">
      <xdr:nvSpPr>
        <xdr:cNvPr id="402" name="円/楕円 401"/>
        <xdr:cNvSpPr/>
      </xdr:nvSpPr>
      <xdr:spPr>
        <a:xfrm>
          <a:off x="16129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106951</xdr:rowOff>
    </xdr:from>
    <xdr:ext cx="736600" cy="259045"/>
    <xdr:sp macro="" textlink="">
      <xdr:nvSpPr>
        <xdr:cNvPr id="403" name="テキスト ボックス 402"/>
        <xdr:cNvSpPr txBox="1"/>
      </xdr:nvSpPr>
      <xdr:spPr>
        <a:xfrm>
          <a:off x="15798800" y="713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107442</xdr:rowOff>
    </xdr:from>
    <xdr:to>
      <xdr:col>22</xdr:col>
      <xdr:colOff>254000</xdr:colOff>
      <xdr:row>42</xdr:row>
      <xdr:rowOff>37592</xdr:rowOff>
    </xdr:to>
    <xdr:sp macro="" textlink="">
      <xdr:nvSpPr>
        <xdr:cNvPr id="404" name="円/楕円 403"/>
        <xdr:cNvSpPr/>
      </xdr:nvSpPr>
      <xdr:spPr>
        <a:xfrm>
          <a:off x="15240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22369</xdr:rowOff>
    </xdr:from>
    <xdr:ext cx="762000" cy="259045"/>
    <xdr:sp macro="" textlink="">
      <xdr:nvSpPr>
        <xdr:cNvPr id="405" name="テキスト ボックス 404"/>
        <xdr:cNvSpPr txBox="1"/>
      </xdr:nvSpPr>
      <xdr:spPr>
        <a:xfrm>
          <a:off x="14909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13208</xdr:rowOff>
    </xdr:from>
    <xdr:to>
      <xdr:col>21</xdr:col>
      <xdr:colOff>50800</xdr:colOff>
      <xdr:row>42</xdr:row>
      <xdr:rowOff>114808</xdr:rowOff>
    </xdr:to>
    <xdr:sp macro="" textlink="">
      <xdr:nvSpPr>
        <xdr:cNvPr id="406" name="円/楕円 405"/>
        <xdr:cNvSpPr/>
      </xdr:nvSpPr>
      <xdr:spPr>
        <a:xfrm>
          <a:off x="14351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99585</xdr:rowOff>
    </xdr:from>
    <xdr:ext cx="762000" cy="259045"/>
    <xdr:sp macro="" textlink="">
      <xdr:nvSpPr>
        <xdr:cNvPr id="407" name="テキスト ボックス 406"/>
        <xdr:cNvSpPr txBox="1"/>
      </xdr:nvSpPr>
      <xdr:spPr>
        <a:xfrm>
          <a:off x="14020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148336</xdr:rowOff>
    </xdr:from>
    <xdr:to>
      <xdr:col>19</xdr:col>
      <xdr:colOff>533400</xdr:colOff>
      <xdr:row>43</xdr:row>
      <xdr:rowOff>78486</xdr:rowOff>
    </xdr:to>
    <xdr:sp macro="" textlink="">
      <xdr:nvSpPr>
        <xdr:cNvPr id="408" name="円/楕円 407"/>
        <xdr:cNvSpPr/>
      </xdr:nvSpPr>
      <xdr:spPr>
        <a:xfrm>
          <a:off x="134620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63263</xdr:rowOff>
    </xdr:from>
    <xdr:ext cx="762000" cy="259045"/>
    <xdr:sp macro="" textlink="">
      <xdr:nvSpPr>
        <xdr:cNvPr id="409" name="テキスト ボックス 408"/>
        <xdr:cNvSpPr txBox="1"/>
      </xdr:nvSpPr>
      <xdr:spPr>
        <a:xfrm>
          <a:off x="13131800" y="743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将来負担額について、債務負担行為に基づく支出見込額は減少してきている。しかし、地方債現在高が増加し、下水道事業など公営企業会計への繰出し見込額が増加している。</a:t>
          </a:r>
          <a:endParaRPr kumimoji="1" lang="en-US" altLang="ja-JP" sz="1300">
            <a:latin typeface="ＭＳ Ｐゴシック"/>
          </a:endParaRPr>
        </a:p>
        <a:p>
          <a:r>
            <a:rPr kumimoji="1" lang="ja-JP" altLang="en-US" sz="1300">
              <a:latin typeface="ＭＳ Ｐゴシック"/>
            </a:rPr>
            <a:t>　今後適切な村債発行、基金積立などにより、将来負担比率の低下に努める。</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92540</xdr:rowOff>
    </xdr:to>
    <xdr:cxnSp macro="">
      <xdr:nvCxnSpPr>
        <xdr:cNvPr id="438" name="直線コネクタ 437"/>
        <xdr:cNvCxnSpPr/>
      </xdr:nvCxnSpPr>
      <xdr:spPr>
        <a:xfrm flipV="1">
          <a:off x="17018000" y="2370667"/>
          <a:ext cx="0" cy="1322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64617</xdr:rowOff>
    </xdr:from>
    <xdr:ext cx="762000" cy="259045"/>
    <xdr:sp macro="" textlink="">
      <xdr:nvSpPr>
        <xdr:cNvPr id="439" name="将来負担の状況最小値テキスト"/>
        <xdr:cNvSpPr txBox="1"/>
      </xdr:nvSpPr>
      <xdr:spPr>
        <a:xfrm>
          <a:off x="17106900" y="366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164.4</a:t>
          </a:r>
          <a:endParaRPr kumimoji="1" lang="ja-JP" altLang="en-US" sz="1000" b="1">
            <a:latin typeface="ＭＳ Ｐゴシック"/>
          </a:endParaRPr>
        </a:p>
      </xdr:txBody>
    </xdr:sp>
    <xdr:clientData/>
  </xdr:oneCellAnchor>
  <xdr:twoCellAnchor>
    <xdr:from>
      <xdr:col>24</xdr:col>
      <xdr:colOff>469900</xdr:colOff>
      <xdr:row>21</xdr:row>
      <xdr:rowOff>92540</xdr:rowOff>
    </xdr:from>
    <xdr:to>
      <xdr:col>24</xdr:col>
      <xdr:colOff>647700</xdr:colOff>
      <xdr:row>21</xdr:row>
      <xdr:rowOff>92540</xdr:rowOff>
    </xdr:to>
    <xdr:cxnSp macro="">
      <xdr:nvCxnSpPr>
        <xdr:cNvPr id="440" name="直線コネクタ 439"/>
        <xdr:cNvCxnSpPr/>
      </xdr:nvCxnSpPr>
      <xdr:spPr>
        <a:xfrm>
          <a:off x="16929100" y="369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155363</xdr:rowOff>
    </xdr:from>
    <xdr:to>
      <xdr:col>24</xdr:col>
      <xdr:colOff>558800</xdr:colOff>
      <xdr:row>15</xdr:row>
      <xdr:rowOff>59521</xdr:rowOff>
    </xdr:to>
    <xdr:cxnSp macro="">
      <xdr:nvCxnSpPr>
        <xdr:cNvPr id="443" name="直線コネクタ 442"/>
        <xdr:cNvCxnSpPr/>
      </xdr:nvCxnSpPr>
      <xdr:spPr>
        <a:xfrm>
          <a:off x="16179800" y="2555663"/>
          <a:ext cx="838200" cy="7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44"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5" name="フローチャート : 判断 44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155363</xdr:rowOff>
    </xdr:from>
    <xdr:to>
      <xdr:col>23</xdr:col>
      <xdr:colOff>406400</xdr:colOff>
      <xdr:row>15</xdr:row>
      <xdr:rowOff>35391</xdr:rowOff>
    </xdr:to>
    <xdr:cxnSp macro="">
      <xdr:nvCxnSpPr>
        <xdr:cNvPr id="446" name="直線コネクタ 445"/>
        <xdr:cNvCxnSpPr/>
      </xdr:nvCxnSpPr>
      <xdr:spPr>
        <a:xfrm flipV="1">
          <a:off x="15290800" y="2555663"/>
          <a:ext cx="889000" cy="5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7" name="フローチャート : 判断 446"/>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8" name="テキスト ボックス 447"/>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158581</xdr:rowOff>
    </xdr:from>
    <xdr:to>
      <xdr:col>22</xdr:col>
      <xdr:colOff>203200</xdr:colOff>
      <xdr:row>15</xdr:row>
      <xdr:rowOff>35391</xdr:rowOff>
    </xdr:to>
    <xdr:cxnSp macro="">
      <xdr:nvCxnSpPr>
        <xdr:cNvPr id="449" name="直線コネクタ 448"/>
        <xdr:cNvCxnSpPr/>
      </xdr:nvCxnSpPr>
      <xdr:spPr>
        <a:xfrm>
          <a:off x="14401800" y="2558881"/>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50" name="フローチャート : 判断 449"/>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51" name="テキスト ボックス 450"/>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134451</xdr:rowOff>
    </xdr:from>
    <xdr:to>
      <xdr:col>21</xdr:col>
      <xdr:colOff>0</xdr:colOff>
      <xdr:row>14</xdr:row>
      <xdr:rowOff>158581</xdr:rowOff>
    </xdr:to>
    <xdr:cxnSp macro="">
      <xdr:nvCxnSpPr>
        <xdr:cNvPr id="452" name="直線コネクタ 451"/>
        <xdr:cNvCxnSpPr/>
      </xdr:nvCxnSpPr>
      <xdr:spPr>
        <a:xfrm>
          <a:off x="13512800" y="2534751"/>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53" name="フローチャート : 判断 452"/>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54" name="テキスト ボックス 453"/>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136864</xdr:rowOff>
    </xdr:from>
    <xdr:to>
      <xdr:col>19</xdr:col>
      <xdr:colOff>533400</xdr:colOff>
      <xdr:row>14</xdr:row>
      <xdr:rowOff>67014</xdr:rowOff>
    </xdr:to>
    <xdr:sp macro="" textlink="">
      <xdr:nvSpPr>
        <xdr:cNvPr id="455" name="フローチャート : 判断 454"/>
        <xdr:cNvSpPr/>
      </xdr:nvSpPr>
      <xdr:spPr>
        <a:xfrm>
          <a:off x="13462000" y="23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77191</xdr:rowOff>
    </xdr:from>
    <xdr:ext cx="762000" cy="259045"/>
    <xdr:sp macro="" textlink="">
      <xdr:nvSpPr>
        <xdr:cNvPr id="456" name="テキスト ボックス 455"/>
        <xdr:cNvSpPr txBox="1"/>
      </xdr:nvSpPr>
      <xdr:spPr>
        <a:xfrm>
          <a:off x="13131800" y="213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8721</xdr:rowOff>
    </xdr:from>
    <xdr:to>
      <xdr:col>24</xdr:col>
      <xdr:colOff>609600</xdr:colOff>
      <xdr:row>15</xdr:row>
      <xdr:rowOff>110321</xdr:rowOff>
    </xdr:to>
    <xdr:sp macro="" textlink="">
      <xdr:nvSpPr>
        <xdr:cNvPr id="462" name="円/楕円 461"/>
        <xdr:cNvSpPr/>
      </xdr:nvSpPr>
      <xdr:spPr>
        <a:xfrm>
          <a:off x="16967200" y="258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152248</xdr:rowOff>
    </xdr:from>
    <xdr:ext cx="762000" cy="259045"/>
    <xdr:sp macro="" textlink="">
      <xdr:nvSpPr>
        <xdr:cNvPr id="463" name="将来負担の状況該当値テキスト"/>
        <xdr:cNvSpPr txBox="1"/>
      </xdr:nvSpPr>
      <xdr:spPr>
        <a:xfrm>
          <a:off x="17106900" y="2552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32.4</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104563</xdr:rowOff>
    </xdr:from>
    <xdr:to>
      <xdr:col>23</xdr:col>
      <xdr:colOff>457200</xdr:colOff>
      <xdr:row>15</xdr:row>
      <xdr:rowOff>34713</xdr:rowOff>
    </xdr:to>
    <xdr:sp macro="" textlink="">
      <xdr:nvSpPr>
        <xdr:cNvPr id="464" name="円/楕円 463"/>
        <xdr:cNvSpPr/>
      </xdr:nvSpPr>
      <xdr:spPr>
        <a:xfrm>
          <a:off x="16129000" y="250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19490</xdr:rowOff>
    </xdr:from>
    <xdr:ext cx="736600" cy="259045"/>
    <xdr:sp macro="" textlink="">
      <xdr:nvSpPr>
        <xdr:cNvPr id="465" name="テキスト ボックス 464"/>
        <xdr:cNvSpPr txBox="1"/>
      </xdr:nvSpPr>
      <xdr:spPr>
        <a:xfrm>
          <a:off x="15798800" y="2591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156041</xdr:rowOff>
    </xdr:from>
    <xdr:to>
      <xdr:col>22</xdr:col>
      <xdr:colOff>254000</xdr:colOff>
      <xdr:row>15</xdr:row>
      <xdr:rowOff>86191</xdr:rowOff>
    </xdr:to>
    <xdr:sp macro="" textlink="">
      <xdr:nvSpPr>
        <xdr:cNvPr id="466" name="円/楕円 465"/>
        <xdr:cNvSpPr/>
      </xdr:nvSpPr>
      <xdr:spPr>
        <a:xfrm>
          <a:off x="15240000" y="255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70968</xdr:rowOff>
    </xdr:from>
    <xdr:ext cx="762000" cy="259045"/>
    <xdr:sp macro="" textlink="">
      <xdr:nvSpPr>
        <xdr:cNvPr id="467" name="テキスト ボックス 466"/>
        <xdr:cNvSpPr txBox="1"/>
      </xdr:nvSpPr>
      <xdr:spPr>
        <a:xfrm>
          <a:off x="14909800" y="2642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107781</xdr:rowOff>
    </xdr:from>
    <xdr:to>
      <xdr:col>21</xdr:col>
      <xdr:colOff>50800</xdr:colOff>
      <xdr:row>15</xdr:row>
      <xdr:rowOff>37931</xdr:rowOff>
    </xdr:to>
    <xdr:sp macro="" textlink="">
      <xdr:nvSpPr>
        <xdr:cNvPr id="468" name="円/楕円 467"/>
        <xdr:cNvSpPr/>
      </xdr:nvSpPr>
      <xdr:spPr>
        <a:xfrm>
          <a:off x="14351000" y="250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22708</xdr:rowOff>
    </xdr:from>
    <xdr:ext cx="762000" cy="259045"/>
    <xdr:sp macro="" textlink="">
      <xdr:nvSpPr>
        <xdr:cNvPr id="469" name="テキスト ボックス 468"/>
        <xdr:cNvSpPr txBox="1"/>
      </xdr:nvSpPr>
      <xdr:spPr>
        <a:xfrm>
          <a:off x="14020800" y="259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83651</xdr:rowOff>
    </xdr:from>
    <xdr:to>
      <xdr:col>19</xdr:col>
      <xdr:colOff>533400</xdr:colOff>
      <xdr:row>15</xdr:row>
      <xdr:rowOff>13801</xdr:rowOff>
    </xdr:to>
    <xdr:sp macro="" textlink="">
      <xdr:nvSpPr>
        <xdr:cNvPr id="470" name="円/楕円 469"/>
        <xdr:cNvSpPr/>
      </xdr:nvSpPr>
      <xdr:spPr>
        <a:xfrm>
          <a:off x="13462000" y="248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170028</xdr:rowOff>
    </xdr:from>
    <xdr:ext cx="762000" cy="259045"/>
    <xdr:sp macro="" textlink="">
      <xdr:nvSpPr>
        <xdr:cNvPr id="471" name="テキスト ボックス 470"/>
        <xdr:cNvSpPr txBox="1"/>
      </xdr:nvSpPr>
      <xdr:spPr>
        <a:xfrm>
          <a:off x="13131800" y="2570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新潟県関川村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5,904
5,876
299.61
4,874,399
4,757,675
95,516
3,209,857
5,034,992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32.4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類似団体に比べ、職員数は多いものの、ラスパイレス指数が低いため、低い水準となっている。</a:t>
          </a:r>
          <a:endParaRPr kumimoji="1" lang="en-US" altLang="ja-JP" sz="1300">
            <a:latin typeface="ＭＳ Ｐゴシック"/>
          </a:endParaRPr>
        </a:p>
        <a:p>
          <a:r>
            <a:rPr kumimoji="1" lang="ja-JP" altLang="en-US" sz="1300">
              <a:latin typeface="ＭＳ Ｐゴシック"/>
            </a:rPr>
            <a:t>　今後は、直営で行っている施設の運営方法の見直しを行い、実施可能な部分については、指定管理者制度の導入も検討し、適正な定員管理と給与の適正化に努める。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62230</xdr:rowOff>
    </xdr:from>
    <xdr:to>
      <xdr:col>7</xdr:col>
      <xdr:colOff>15875</xdr:colOff>
      <xdr:row>40</xdr:row>
      <xdr:rowOff>149860</xdr:rowOff>
    </xdr:to>
    <xdr:cxnSp macro="">
      <xdr:nvCxnSpPr>
        <xdr:cNvPr id="61" name="直線コネクタ 60"/>
        <xdr:cNvCxnSpPr/>
      </xdr:nvCxnSpPr>
      <xdr:spPr>
        <a:xfrm flipV="1">
          <a:off x="4826000" y="57200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148607</xdr:rowOff>
    </xdr:from>
    <xdr:ext cx="762000" cy="259045"/>
    <xdr:sp macro="" textlink="">
      <xdr:nvSpPr>
        <xdr:cNvPr id="64" name="人件費最大値テキスト"/>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33</xdr:row>
      <xdr:rowOff>62230</xdr:rowOff>
    </xdr:from>
    <xdr:to>
      <xdr:col>7</xdr:col>
      <xdr:colOff>104775</xdr:colOff>
      <xdr:row>33</xdr:row>
      <xdr:rowOff>62230</xdr:rowOff>
    </xdr:to>
    <xdr:cxnSp macro="">
      <xdr:nvCxnSpPr>
        <xdr:cNvPr id="65" name="直線コネクタ 64"/>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31750</xdr:rowOff>
    </xdr:from>
    <xdr:to>
      <xdr:col>7</xdr:col>
      <xdr:colOff>15875</xdr:colOff>
      <xdr:row>35</xdr:row>
      <xdr:rowOff>123190</xdr:rowOff>
    </xdr:to>
    <xdr:cxnSp macro="">
      <xdr:nvCxnSpPr>
        <xdr:cNvPr id="66" name="直線コネクタ 65"/>
        <xdr:cNvCxnSpPr/>
      </xdr:nvCxnSpPr>
      <xdr:spPr>
        <a:xfrm>
          <a:off x="3987800" y="60325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55897</xdr:rowOff>
    </xdr:from>
    <xdr:ext cx="762000" cy="259045"/>
    <xdr:sp macro="" textlink="">
      <xdr:nvSpPr>
        <xdr:cNvPr id="67" name="人件費平均値テキスト"/>
        <xdr:cNvSpPr txBox="1"/>
      </xdr:nvSpPr>
      <xdr:spPr>
        <a:xfrm>
          <a:off x="4914900" y="6228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83820</xdr:rowOff>
    </xdr:from>
    <xdr:to>
      <xdr:col>7</xdr:col>
      <xdr:colOff>66675</xdr:colOff>
      <xdr:row>37</xdr:row>
      <xdr:rowOff>13970</xdr:rowOff>
    </xdr:to>
    <xdr:sp macro="" textlink="">
      <xdr:nvSpPr>
        <xdr:cNvPr id="68" name="フローチャート : 判断 67"/>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31750</xdr:rowOff>
    </xdr:from>
    <xdr:to>
      <xdr:col>5</xdr:col>
      <xdr:colOff>549275</xdr:colOff>
      <xdr:row>35</xdr:row>
      <xdr:rowOff>107950</xdr:rowOff>
    </xdr:to>
    <xdr:cxnSp macro="">
      <xdr:nvCxnSpPr>
        <xdr:cNvPr id="69" name="直線コネクタ 68"/>
        <xdr:cNvCxnSpPr/>
      </xdr:nvCxnSpPr>
      <xdr:spPr>
        <a:xfrm flipV="1">
          <a:off x="3098800" y="6032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xdr:rowOff>
    </xdr:from>
    <xdr:to>
      <xdr:col>5</xdr:col>
      <xdr:colOff>600075</xdr:colOff>
      <xdr:row>36</xdr:row>
      <xdr:rowOff>109220</xdr:rowOff>
    </xdr:to>
    <xdr:sp macro="" textlink="">
      <xdr:nvSpPr>
        <xdr:cNvPr id="70" name="フローチャート : 判断 69"/>
        <xdr:cNvSpPr/>
      </xdr:nvSpPr>
      <xdr:spPr>
        <a:xfrm>
          <a:off x="3937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93997</xdr:rowOff>
    </xdr:from>
    <xdr:ext cx="736600" cy="259045"/>
    <xdr:sp macro="" textlink="">
      <xdr:nvSpPr>
        <xdr:cNvPr id="71" name="テキスト ボックス 70"/>
        <xdr:cNvSpPr txBox="1"/>
      </xdr:nvSpPr>
      <xdr:spPr>
        <a:xfrm>
          <a:off x="3606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16510</xdr:rowOff>
    </xdr:from>
    <xdr:to>
      <xdr:col>4</xdr:col>
      <xdr:colOff>346075</xdr:colOff>
      <xdr:row>35</xdr:row>
      <xdr:rowOff>107950</xdr:rowOff>
    </xdr:to>
    <xdr:cxnSp macro="">
      <xdr:nvCxnSpPr>
        <xdr:cNvPr id="72" name="直線コネクタ 71"/>
        <xdr:cNvCxnSpPr/>
      </xdr:nvCxnSpPr>
      <xdr:spPr>
        <a:xfrm>
          <a:off x="2209800" y="60172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157480</xdr:rowOff>
    </xdr:from>
    <xdr:to>
      <xdr:col>3</xdr:col>
      <xdr:colOff>142875</xdr:colOff>
      <xdr:row>35</xdr:row>
      <xdr:rowOff>16510</xdr:rowOff>
    </xdr:to>
    <xdr:cxnSp macro="">
      <xdr:nvCxnSpPr>
        <xdr:cNvPr id="75" name="直線コネクタ 74"/>
        <xdr:cNvCxnSpPr/>
      </xdr:nvCxnSpPr>
      <xdr:spPr>
        <a:xfrm>
          <a:off x="1320800" y="5986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22860</xdr:rowOff>
    </xdr:from>
    <xdr:to>
      <xdr:col>3</xdr:col>
      <xdr:colOff>193675</xdr:colOff>
      <xdr:row>36</xdr:row>
      <xdr:rowOff>124460</xdr:rowOff>
    </xdr:to>
    <xdr:sp macro="" textlink="">
      <xdr:nvSpPr>
        <xdr:cNvPr id="76" name="フローチャート : 判断 75"/>
        <xdr:cNvSpPr/>
      </xdr:nvSpPr>
      <xdr:spPr>
        <a:xfrm>
          <a:off x="2159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109237</xdr:rowOff>
    </xdr:from>
    <xdr:ext cx="762000" cy="259045"/>
    <xdr:sp macro="" textlink="">
      <xdr:nvSpPr>
        <xdr:cNvPr id="77" name="テキスト ボックス 76"/>
        <xdr:cNvSpPr txBox="1"/>
      </xdr:nvSpPr>
      <xdr:spPr>
        <a:xfrm>
          <a:off x="1828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45720</xdr:rowOff>
    </xdr:from>
    <xdr:to>
      <xdr:col>1</xdr:col>
      <xdr:colOff>676275</xdr:colOff>
      <xdr:row>36</xdr:row>
      <xdr:rowOff>147320</xdr:rowOff>
    </xdr:to>
    <xdr:sp macro="" textlink="">
      <xdr:nvSpPr>
        <xdr:cNvPr id="78" name="フローチャート : 判断 77"/>
        <xdr:cNvSpPr/>
      </xdr:nvSpPr>
      <xdr:spPr>
        <a:xfrm>
          <a:off x="1270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132097</xdr:rowOff>
    </xdr:from>
    <xdr:ext cx="762000" cy="259045"/>
    <xdr:sp macro="" textlink="">
      <xdr:nvSpPr>
        <xdr:cNvPr id="79" name="テキスト ボックス 78"/>
        <xdr:cNvSpPr txBox="1"/>
      </xdr:nvSpPr>
      <xdr:spPr>
        <a:xfrm>
          <a:off x="939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72390</xdr:rowOff>
    </xdr:from>
    <xdr:to>
      <xdr:col>7</xdr:col>
      <xdr:colOff>66675</xdr:colOff>
      <xdr:row>36</xdr:row>
      <xdr:rowOff>2540</xdr:rowOff>
    </xdr:to>
    <xdr:sp macro="" textlink="">
      <xdr:nvSpPr>
        <xdr:cNvPr id="85" name="円/楕円 84"/>
        <xdr:cNvSpPr/>
      </xdr:nvSpPr>
      <xdr:spPr>
        <a:xfrm>
          <a:off x="47752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88917</xdr:rowOff>
    </xdr:from>
    <xdr:ext cx="762000" cy="259045"/>
    <xdr:sp macro="" textlink="">
      <xdr:nvSpPr>
        <xdr:cNvPr id="86" name="人件費該当値テキスト"/>
        <xdr:cNvSpPr txBox="1"/>
      </xdr:nvSpPr>
      <xdr:spPr>
        <a:xfrm>
          <a:off x="49149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152400</xdr:rowOff>
    </xdr:from>
    <xdr:to>
      <xdr:col>5</xdr:col>
      <xdr:colOff>600075</xdr:colOff>
      <xdr:row>35</xdr:row>
      <xdr:rowOff>82550</xdr:rowOff>
    </xdr:to>
    <xdr:sp macro="" textlink="">
      <xdr:nvSpPr>
        <xdr:cNvPr id="87" name="円/楕円 86"/>
        <xdr:cNvSpPr/>
      </xdr:nvSpPr>
      <xdr:spPr>
        <a:xfrm>
          <a:off x="3937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92727</xdr:rowOff>
    </xdr:from>
    <xdr:ext cx="736600" cy="259045"/>
    <xdr:sp macro="" textlink="">
      <xdr:nvSpPr>
        <xdr:cNvPr id="88" name="テキスト ボックス 87"/>
        <xdr:cNvSpPr txBox="1"/>
      </xdr:nvSpPr>
      <xdr:spPr>
        <a:xfrm>
          <a:off x="3606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57150</xdr:rowOff>
    </xdr:from>
    <xdr:to>
      <xdr:col>4</xdr:col>
      <xdr:colOff>396875</xdr:colOff>
      <xdr:row>35</xdr:row>
      <xdr:rowOff>158750</xdr:rowOff>
    </xdr:to>
    <xdr:sp macro="" textlink="">
      <xdr:nvSpPr>
        <xdr:cNvPr id="89" name="円/楕円 88"/>
        <xdr:cNvSpPr/>
      </xdr:nvSpPr>
      <xdr:spPr>
        <a:xfrm>
          <a:off x="3048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168927</xdr:rowOff>
    </xdr:from>
    <xdr:ext cx="762000" cy="259045"/>
    <xdr:sp macro="" textlink="">
      <xdr:nvSpPr>
        <xdr:cNvPr id="90" name="テキスト ボックス 89"/>
        <xdr:cNvSpPr txBox="1"/>
      </xdr:nvSpPr>
      <xdr:spPr>
        <a:xfrm>
          <a:off x="2717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137160</xdr:rowOff>
    </xdr:from>
    <xdr:to>
      <xdr:col>3</xdr:col>
      <xdr:colOff>193675</xdr:colOff>
      <xdr:row>35</xdr:row>
      <xdr:rowOff>67310</xdr:rowOff>
    </xdr:to>
    <xdr:sp macro="" textlink="">
      <xdr:nvSpPr>
        <xdr:cNvPr id="91" name="円/楕円 90"/>
        <xdr:cNvSpPr/>
      </xdr:nvSpPr>
      <xdr:spPr>
        <a:xfrm>
          <a:off x="2159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77487</xdr:rowOff>
    </xdr:from>
    <xdr:ext cx="762000" cy="259045"/>
    <xdr:sp macro="" textlink="">
      <xdr:nvSpPr>
        <xdr:cNvPr id="92" name="テキスト ボックス 91"/>
        <xdr:cNvSpPr txBox="1"/>
      </xdr:nvSpPr>
      <xdr:spPr>
        <a:xfrm>
          <a:off x="1828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106680</xdr:rowOff>
    </xdr:from>
    <xdr:to>
      <xdr:col>1</xdr:col>
      <xdr:colOff>676275</xdr:colOff>
      <xdr:row>35</xdr:row>
      <xdr:rowOff>36830</xdr:rowOff>
    </xdr:to>
    <xdr:sp macro="" textlink="">
      <xdr:nvSpPr>
        <xdr:cNvPr id="93" name="円/楕円 92"/>
        <xdr:cNvSpPr/>
      </xdr:nvSpPr>
      <xdr:spPr>
        <a:xfrm>
          <a:off x="1270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47007</xdr:rowOff>
    </xdr:from>
    <xdr:ext cx="762000" cy="259045"/>
    <xdr:sp macro="" textlink="">
      <xdr:nvSpPr>
        <xdr:cNvPr id="94" name="テキスト ボックス 93"/>
        <xdr:cNvSpPr txBox="1"/>
      </xdr:nvSpPr>
      <xdr:spPr>
        <a:xfrm>
          <a:off x="939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類似団体の平均を</a:t>
          </a:r>
          <a:r>
            <a:rPr kumimoji="1" lang="en-US" altLang="ja-JP" sz="1300">
              <a:latin typeface="ＭＳ Ｐゴシック"/>
            </a:rPr>
            <a:t>4.7</a:t>
          </a:r>
          <a:r>
            <a:rPr kumimoji="1" lang="ja-JP" altLang="en-US" sz="1300">
              <a:latin typeface="ＭＳ Ｐゴシック"/>
            </a:rPr>
            <a:t>ポイント上回る水準で推移している。これは、広域合併により一部事務組合が解散し、単独ではできない、消防、ごみ処理場運営を村上市に事務委託をしているためである。また、地理的条件から公共施設数が多いことも物件費の上昇につながっている。観光施設はその管理運営を指定管理している、費用が固定化しており、今後は指定管理者制度によるコスト削減効果が見込まれ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69850</xdr:rowOff>
    </xdr:from>
    <xdr:to>
      <xdr:col>24</xdr:col>
      <xdr:colOff>31750</xdr:colOff>
      <xdr:row>20</xdr:row>
      <xdr:rowOff>130266</xdr:rowOff>
    </xdr:to>
    <xdr:cxnSp macro="">
      <xdr:nvCxnSpPr>
        <xdr:cNvPr id="124" name="直線コネクタ 123"/>
        <xdr:cNvCxnSpPr/>
      </xdr:nvCxnSpPr>
      <xdr:spPr>
        <a:xfrm flipV="1">
          <a:off x="16510000" y="2298700"/>
          <a:ext cx="0" cy="126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102343</xdr:rowOff>
    </xdr:from>
    <xdr:ext cx="762000" cy="259045"/>
    <xdr:sp macro="" textlink="">
      <xdr:nvSpPr>
        <xdr:cNvPr id="125"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20</xdr:row>
      <xdr:rowOff>130266</xdr:rowOff>
    </xdr:from>
    <xdr:to>
      <xdr:col>24</xdr:col>
      <xdr:colOff>120650</xdr:colOff>
      <xdr:row>20</xdr:row>
      <xdr:rowOff>130266</xdr:rowOff>
    </xdr:to>
    <xdr:cxnSp macro="">
      <xdr:nvCxnSpPr>
        <xdr:cNvPr id="126" name="直線コネクタ 125"/>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156227</xdr:rowOff>
    </xdr:from>
    <xdr:ext cx="762000" cy="259045"/>
    <xdr:sp macro="" textlink="">
      <xdr:nvSpPr>
        <xdr:cNvPr id="127"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69850</xdr:rowOff>
    </xdr:from>
    <xdr:to>
      <xdr:col>24</xdr:col>
      <xdr:colOff>120650</xdr:colOff>
      <xdr:row>13</xdr:row>
      <xdr:rowOff>69850</xdr:rowOff>
    </xdr:to>
    <xdr:cxnSp macro="">
      <xdr:nvCxnSpPr>
        <xdr:cNvPr id="128" name="直線コネクタ 127"/>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156391</xdr:rowOff>
    </xdr:from>
    <xdr:to>
      <xdr:col>24</xdr:col>
      <xdr:colOff>31750</xdr:colOff>
      <xdr:row>17</xdr:row>
      <xdr:rowOff>141696</xdr:rowOff>
    </xdr:to>
    <xdr:cxnSp macro="">
      <xdr:nvCxnSpPr>
        <xdr:cNvPr id="129" name="直線コネクタ 128"/>
        <xdr:cNvCxnSpPr/>
      </xdr:nvCxnSpPr>
      <xdr:spPr>
        <a:xfrm>
          <a:off x="15671800" y="2899591"/>
          <a:ext cx="8382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143346</xdr:rowOff>
    </xdr:from>
    <xdr:ext cx="762000" cy="259045"/>
    <xdr:sp macro="" textlink="">
      <xdr:nvSpPr>
        <xdr:cNvPr id="130" name="物件費平均値テキスト"/>
        <xdr:cNvSpPr txBox="1"/>
      </xdr:nvSpPr>
      <xdr:spPr>
        <a:xfrm>
          <a:off x="16598900" y="2543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156391</xdr:rowOff>
    </xdr:from>
    <xdr:to>
      <xdr:col>22</xdr:col>
      <xdr:colOff>565150</xdr:colOff>
      <xdr:row>17</xdr:row>
      <xdr:rowOff>56787</xdr:rowOff>
    </xdr:to>
    <xdr:cxnSp macro="">
      <xdr:nvCxnSpPr>
        <xdr:cNvPr id="132" name="直線コネクタ 131"/>
        <xdr:cNvCxnSpPr/>
      </xdr:nvCxnSpPr>
      <xdr:spPr>
        <a:xfrm flipV="1">
          <a:off x="14782800" y="2899591"/>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54973</xdr:rowOff>
    </xdr:from>
    <xdr:to>
      <xdr:col>22</xdr:col>
      <xdr:colOff>615950</xdr:colOff>
      <xdr:row>15</xdr:row>
      <xdr:rowOff>156573</xdr:rowOff>
    </xdr:to>
    <xdr:sp macro="" textlink="">
      <xdr:nvSpPr>
        <xdr:cNvPr id="133" name="フローチャート : 判断 132"/>
        <xdr:cNvSpPr/>
      </xdr:nvSpPr>
      <xdr:spPr>
        <a:xfrm>
          <a:off x="1562100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166750</xdr:rowOff>
    </xdr:from>
    <xdr:ext cx="736600" cy="259045"/>
    <xdr:sp macro="" textlink="">
      <xdr:nvSpPr>
        <xdr:cNvPr id="134" name="テキスト ボックス 133"/>
        <xdr:cNvSpPr txBox="1"/>
      </xdr:nvSpPr>
      <xdr:spPr>
        <a:xfrm>
          <a:off x="15290800" y="2395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143329</xdr:rowOff>
    </xdr:from>
    <xdr:to>
      <xdr:col>21</xdr:col>
      <xdr:colOff>361950</xdr:colOff>
      <xdr:row>17</xdr:row>
      <xdr:rowOff>56787</xdr:rowOff>
    </xdr:to>
    <xdr:cxnSp macro="">
      <xdr:nvCxnSpPr>
        <xdr:cNvPr id="135" name="直線コネクタ 134"/>
        <xdr:cNvCxnSpPr/>
      </xdr:nvCxnSpPr>
      <xdr:spPr>
        <a:xfrm>
          <a:off x="13893800" y="2886529"/>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48441</xdr:rowOff>
    </xdr:from>
    <xdr:to>
      <xdr:col>21</xdr:col>
      <xdr:colOff>412750</xdr:colOff>
      <xdr:row>15</xdr:row>
      <xdr:rowOff>150041</xdr:rowOff>
    </xdr:to>
    <xdr:sp macro="" textlink="">
      <xdr:nvSpPr>
        <xdr:cNvPr id="136" name="フローチャート : 判断 135"/>
        <xdr:cNvSpPr/>
      </xdr:nvSpPr>
      <xdr:spPr>
        <a:xfrm>
          <a:off x="14732000" y="262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160218</xdr:rowOff>
    </xdr:from>
    <xdr:ext cx="762000" cy="259045"/>
    <xdr:sp macro="" textlink="">
      <xdr:nvSpPr>
        <xdr:cNvPr id="137" name="テキスト ボックス 136"/>
        <xdr:cNvSpPr txBox="1"/>
      </xdr:nvSpPr>
      <xdr:spPr>
        <a:xfrm>
          <a:off x="14401800" y="238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123734</xdr:rowOff>
    </xdr:from>
    <xdr:to>
      <xdr:col>20</xdr:col>
      <xdr:colOff>158750</xdr:colOff>
      <xdr:row>16</xdr:row>
      <xdr:rowOff>143329</xdr:rowOff>
    </xdr:to>
    <xdr:cxnSp macro="">
      <xdr:nvCxnSpPr>
        <xdr:cNvPr id="138" name="直線コネクタ 137"/>
        <xdr:cNvCxnSpPr/>
      </xdr:nvCxnSpPr>
      <xdr:spPr>
        <a:xfrm>
          <a:off x="13004800" y="286693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2721</xdr:rowOff>
    </xdr:from>
    <xdr:to>
      <xdr:col>20</xdr:col>
      <xdr:colOff>209550</xdr:colOff>
      <xdr:row>15</xdr:row>
      <xdr:rowOff>104321</xdr:rowOff>
    </xdr:to>
    <xdr:sp macro="" textlink="">
      <xdr:nvSpPr>
        <xdr:cNvPr id="139" name="フローチャート : 判断 138"/>
        <xdr:cNvSpPr/>
      </xdr:nvSpPr>
      <xdr:spPr>
        <a:xfrm>
          <a:off x="13843000" y="25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114498</xdr:rowOff>
    </xdr:from>
    <xdr:ext cx="762000" cy="259045"/>
    <xdr:sp macro="" textlink="">
      <xdr:nvSpPr>
        <xdr:cNvPr id="140" name="テキスト ボックス 139"/>
        <xdr:cNvSpPr txBox="1"/>
      </xdr:nvSpPr>
      <xdr:spPr>
        <a:xfrm>
          <a:off x="13512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141514</xdr:rowOff>
    </xdr:from>
    <xdr:to>
      <xdr:col>19</xdr:col>
      <xdr:colOff>6350</xdr:colOff>
      <xdr:row>15</xdr:row>
      <xdr:rowOff>71664</xdr:rowOff>
    </xdr:to>
    <xdr:sp macro="" textlink="">
      <xdr:nvSpPr>
        <xdr:cNvPr id="141" name="フローチャート : 判断 140"/>
        <xdr:cNvSpPr/>
      </xdr:nvSpPr>
      <xdr:spPr>
        <a:xfrm>
          <a:off x="12954000" y="2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81841</xdr:rowOff>
    </xdr:from>
    <xdr:ext cx="762000" cy="259045"/>
    <xdr:sp macro="" textlink="">
      <xdr:nvSpPr>
        <xdr:cNvPr id="142" name="テキスト ボックス 141"/>
        <xdr:cNvSpPr txBox="1"/>
      </xdr:nvSpPr>
      <xdr:spPr>
        <a:xfrm>
          <a:off x="12623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90896</xdr:rowOff>
    </xdr:from>
    <xdr:to>
      <xdr:col>24</xdr:col>
      <xdr:colOff>82550</xdr:colOff>
      <xdr:row>18</xdr:row>
      <xdr:rowOff>21046</xdr:rowOff>
    </xdr:to>
    <xdr:sp macro="" textlink="">
      <xdr:nvSpPr>
        <xdr:cNvPr id="148" name="円/楕円 147"/>
        <xdr:cNvSpPr/>
      </xdr:nvSpPr>
      <xdr:spPr>
        <a:xfrm>
          <a:off x="16459200" y="300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62973</xdr:rowOff>
    </xdr:from>
    <xdr:ext cx="762000" cy="259045"/>
    <xdr:sp macro="" textlink="">
      <xdr:nvSpPr>
        <xdr:cNvPr id="149" name="物件費該当値テキスト"/>
        <xdr:cNvSpPr txBox="1"/>
      </xdr:nvSpPr>
      <xdr:spPr>
        <a:xfrm>
          <a:off x="16598900" y="297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105591</xdr:rowOff>
    </xdr:from>
    <xdr:to>
      <xdr:col>22</xdr:col>
      <xdr:colOff>615950</xdr:colOff>
      <xdr:row>17</xdr:row>
      <xdr:rowOff>35741</xdr:rowOff>
    </xdr:to>
    <xdr:sp macro="" textlink="">
      <xdr:nvSpPr>
        <xdr:cNvPr id="150" name="円/楕円 149"/>
        <xdr:cNvSpPr/>
      </xdr:nvSpPr>
      <xdr:spPr>
        <a:xfrm>
          <a:off x="15621000" y="284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20518</xdr:rowOff>
    </xdr:from>
    <xdr:ext cx="736600" cy="259045"/>
    <xdr:sp macro="" textlink="">
      <xdr:nvSpPr>
        <xdr:cNvPr id="151" name="テキスト ボックス 150"/>
        <xdr:cNvSpPr txBox="1"/>
      </xdr:nvSpPr>
      <xdr:spPr>
        <a:xfrm>
          <a:off x="15290800" y="2935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5987</xdr:rowOff>
    </xdr:from>
    <xdr:to>
      <xdr:col>21</xdr:col>
      <xdr:colOff>412750</xdr:colOff>
      <xdr:row>17</xdr:row>
      <xdr:rowOff>107587</xdr:rowOff>
    </xdr:to>
    <xdr:sp macro="" textlink="">
      <xdr:nvSpPr>
        <xdr:cNvPr id="152" name="円/楕円 151"/>
        <xdr:cNvSpPr/>
      </xdr:nvSpPr>
      <xdr:spPr>
        <a:xfrm>
          <a:off x="14732000" y="292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92364</xdr:rowOff>
    </xdr:from>
    <xdr:ext cx="762000" cy="259045"/>
    <xdr:sp macro="" textlink="">
      <xdr:nvSpPr>
        <xdr:cNvPr id="153" name="テキスト ボックス 152"/>
        <xdr:cNvSpPr txBox="1"/>
      </xdr:nvSpPr>
      <xdr:spPr>
        <a:xfrm>
          <a:off x="14401800" y="3007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92529</xdr:rowOff>
    </xdr:from>
    <xdr:to>
      <xdr:col>20</xdr:col>
      <xdr:colOff>209550</xdr:colOff>
      <xdr:row>17</xdr:row>
      <xdr:rowOff>22679</xdr:rowOff>
    </xdr:to>
    <xdr:sp macro="" textlink="">
      <xdr:nvSpPr>
        <xdr:cNvPr id="154" name="円/楕円 153"/>
        <xdr:cNvSpPr/>
      </xdr:nvSpPr>
      <xdr:spPr>
        <a:xfrm>
          <a:off x="13843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7456</xdr:rowOff>
    </xdr:from>
    <xdr:ext cx="762000" cy="259045"/>
    <xdr:sp macro="" textlink="">
      <xdr:nvSpPr>
        <xdr:cNvPr id="155" name="テキスト ボックス 154"/>
        <xdr:cNvSpPr txBox="1"/>
      </xdr:nvSpPr>
      <xdr:spPr>
        <a:xfrm>
          <a:off x="13512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72934</xdr:rowOff>
    </xdr:from>
    <xdr:to>
      <xdr:col>19</xdr:col>
      <xdr:colOff>6350</xdr:colOff>
      <xdr:row>17</xdr:row>
      <xdr:rowOff>3084</xdr:rowOff>
    </xdr:to>
    <xdr:sp macro="" textlink="">
      <xdr:nvSpPr>
        <xdr:cNvPr id="156" name="円/楕円 155"/>
        <xdr:cNvSpPr/>
      </xdr:nvSpPr>
      <xdr:spPr>
        <a:xfrm>
          <a:off x="12954000" y="281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159311</xdr:rowOff>
    </xdr:from>
    <xdr:ext cx="762000" cy="259045"/>
    <xdr:sp macro="" textlink="">
      <xdr:nvSpPr>
        <xdr:cNvPr id="157" name="テキスト ボックス 156"/>
        <xdr:cNvSpPr txBox="1"/>
      </xdr:nvSpPr>
      <xdr:spPr>
        <a:xfrm>
          <a:off x="12623800" y="290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近年、類似団体より低く推移している。</a:t>
          </a:r>
          <a:endParaRPr kumimoji="1" lang="en-US" altLang="ja-JP" sz="1300">
            <a:latin typeface="ＭＳ Ｐゴシック"/>
          </a:endParaRPr>
        </a:p>
        <a:p>
          <a:r>
            <a:rPr kumimoji="1" lang="ja-JP" altLang="en-US" sz="1300">
              <a:latin typeface="ＭＳ Ｐゴシック"/>
            </a:rPr>
            <a:t>　社会保障費の増加が今後も見込まれることから、各種計画に基づいた事業の効率化を図り、その抑制と適正化を図る。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60</xdr:row>
      <xdr:rowOff>88900</xdr:rowOff>
    </xdr:to>
    <xdr:cxnSp macro="">
      <xdr:nvCxnSpPr>
        <xdr:cNvPr id="185" name="直線コネクタ 184"/>
        <xdr:cNvCxnSpPr/>
      </xdr:nvCxnSpPr>
      <xdr:spPr>
        <a:xfrm flipV="1">
          <a:off x="4826000" y="90995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60977</xdr:rowOff>
    </xdr:from>
    <xdr:ext cx="762000" cy="259045"/>
    <xdr:sp macro="" textlink="">
      <xdr:nvSpPr>
        <xdr:cNvPr id="186" name="扶助費最小値テキスト"/>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60</xdr:row>
      <xdr:rowOff>88900</xdr:rowOff>
    </xdr:from>
    <xdr:to>
      <xdr:col>7</xdr:col>
      <xdr:colOff>104775</xdr:colOff>
      <xdr:row>60</xdr:row>
      <xdr:rowOff>88900</xdr:rowOff>
    </xdr:to>
    <xdr:cxnSp macro="">
      <xdr:nvCxnSpPr>
        <xdr:cNvPr id="187" name="直線コネクタ 186"/>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8"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9" name="直線コネクタ 188"/>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31750</xdr:rowOff>
    </xdr:from>
    <xdr:to>
      <xdr:col>7</xdr:col>
      <xdr:colOff>15875</xdr:colOff>
      <xdr:row>54</xdr:row>
      <xdr:rowOff>31750</xdr:rowOff>
    </xdr:to>
    <xdr:cxnSp macro="">
      <xdr:nvCxnSpPr>
        <xdr:cNvPr id="190" name="直線コネクタ 189"/>
        <xdr:cNvCxnSpPr/>
      </xdr:nvCxnSpPr>
      <xdr:spPr>
        <a:xfrm>
          <a:off x="3987800" y="9290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10177</xdr:rowOff>
    </xdr:from>
    <xdr:ext cx="762000" cy="259045"/>
    <xdr:sp macro="" textlink="">
      <xdr:nvSpPr>
        <xdr:cNvPr id="191" name="扶助費平均値テキスト"/>
        <xdr:cNvSpPr txBox="1"/>
      </xdr:nvSpPr>
      <xdr:spPr>
        <a:xfrm>
          <a:off x="4914900" y="943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38100</xdr:rowOff>
    </xdr:from>
    <xdr:to>
      <xdr:col>7</xdr:col>
      <xdr:colOff>66675</xdr:colOff>
      <xdr:row>55</xdr:row>
      <xdr:rowOff>139700</xdr:rowOff>
    </xdr:to>
    <xdr:sp macro="" textlink="">
      <xdr:nvSpPr>
        <xdr:cNvPr id="192" name="フローチャート : 判断 191"/>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31750</xdr:rowOff>
    </xdr:from>
    <xdr:to>
      <xdr:col>5</xdr:col>
      <xdr:colOff>549275</xdr:colOff>
      <xdr:row>54</xdr:row>
      <xdr:rowOff>69850</xdr:rowOff>
    </xdr:to>
    <xdr:cxnSp macro="">
      <xdr:nvCxnSpPr>
        <xdr:cNvPr id="193" name="直線コネクタ 192"/>
        <xdr:cNvCxnSpPr/>
      </xdr:nvCxnSpPr>
      <xdr:spPr>
        <a:xfrm flipV="1">
          <a:off x="3098800" y="9290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95250</xdr:rowOff>
    </xdr:from>
    <xdr:to>
      <xdr:col>5</xdr:col>
      <xdr:colOff>600075</xdr:colOff>
      <xdr:row>55</xdr:row>
      <xdr:rowOff>25400</xdr:rowOff>
    </xdr:to>
    <xdr:sp macro="" textlink="">
      <xdr:nvSpPr>
        <xdr:cNvPr id="194" name="フローチャート : 判断 193"/>
        <xdr:cNvSpPr/>
      </xdr:nvSpPr>
      <xdr:spPr>
        <a:xfrm>
          <a:off x="3937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10177</xdr:rowOff>
    </xdr:from>
    <xdr:ext cx="736600" cy="259045"/>
    <xdr:sp macro="" textlink="">
      <xdr:nvSpPr>
        <xdr:cNvPr id="195" name="テキスト ボックス 194"/>
        <xdr:cNvSpPr txBox="1"/>
      </xdr:nvSpPr>
      <xdr:spPr>
        <a:xfrm>
          <a:off x="3606800" y="943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165100</xdr:rowOff>
    </xdr:from>
    <xdr:to>
      <xdr:col>4</xdr:col>
      <xdr:colOff>346075</xdr:colOff>
      <xdr:row>54</xdr:row>
      <xdr:rowOff>69850</xdr:rowOff>
    </xdr:to>
    <xdr:cxnSp macro="">
      <xdr:nvCxnSpPr>
        <xdr:cNvPr id="196" name="直線コネクタ 195"/>
        <xdr:cNvCxnSpPr/>
      </xdr:nvCxnSpPr>
      <xdr:spPr>
        <a:xfrm>
          <a:off x="2209800" y="92519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57150</xdr:rowOff>
    </xdr:from>
    <xdr:to>
      <xdr:col>4</xdr:col>
      <xdr:colOff>396875</xdr:colOff>
      <xdr:row>54</xdr:row>
      <xdr:rowOff>158750</xdr:rowOff>
    </xdr:to>
    <xdr:sp macro="" textlink="">
      <xdr:nvSpPr>
        <xdr:cNvPr id="197" name="フローチャート : 判断 196"/>
        <xdr:cNvSpPr/>
      </xdr:nvSpPr>
      <xdr:spPr>
        <a:xfrm>
          <a:off x="3048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143527</xdr:rowOff>
    </xdr:from>
    <xdr:ext cx="762000" cy="259045"/>
    <xdr:sp macro="" textlink="">
      <xdr:nvSpPr>
        <xdr:cNvPr id="198" name="テキスト ボックス 197"/>
        <xdr:cNvSpPr txBox="1"/>
      </xdr:nvSpPr>
      <xdr:spPr>
        <a:xfrm>
          <a:off x="27178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165100</xdr:rowOff>
    </xdr:from>
    <xdr:to>
      <xdr:col>3</xdr:col>
      <xdr:colOff>142875</xdr:colOff>
      <xdr:row>53</xdr:row>
      <xdr:rowOff>165100</xdr:rowOff>
    </xdr:to>
    <xdr:cxnSp macro="">
      <xdr:nvCxnSpPr>
        <xdr:cNvPr id="199" name="直線コネクタ 198"/>
        <xdr:cNvCxnSpPr/>
      </xdr:nvCxnSpPr>
      <xdr:spPr>
        <a:xfrm>
          <a:off x="1320800" y="9251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38100</xdr:rowOff>
    </xdr:from>
    <xdr:to>
      <xdr:col>3</xdr:col>
      <xdr:colOff>193675</xdr:colOff>
      <xdr:row>54</xdr:row>
      <xdr:rowOff>139700</xdr:rowOff>
    </xdr:to>
    <xdr:sp macro="" textlink="">
      <xdr:nvSpPr>
        <xdr:cNvPr id="200" name="フローチャート : 判断 199"/>
        <xdr:cNvSpPr/>
      </xdr:nvSpPr>
      <xdr:spPr>
        <a:xfrm>
          <a:off x="2159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124477</xdr:rowOff>
    </xdr:from>
    <xdr:ext cx="762000" cy="259045"/>
    <xdr:sp macro="" textlink="">
      <xdr:nvSpPr>
        <xdr:cNvPr id="201" name="テキスト ボックス 200"/>
        <xdr:cNvSpPr txBox="1"/>
      </xdr:nvSpPr>
      <xdr:spPr>
        <a:xfrm>
          <a:off x="1828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19050</xdr:rowOff>
    </xdr:from>
    <xdr:to>
      <xdr:col>1</xdr:col>
      <xdr:colOff>676275</xdr:colOff>
      <xdr:row>54</xdr:row>
      <xdr:rowOff>120650</xdr:rowOff>
    </xdr:to>
    <xdr:sp macro="" textlink="">
      <xdr:nvSpPr>
        <xdr:cNvPr id="202" name="フローチャート : 判断 201"/>
        <xdr:cNvSpPr/>
      </xdr:nvSpPr>
      <xdr:spPr>
        <a:xfrm>
          <a:off x="1270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105427</xdr:rowOff>
    </xdr:from>
    <xdr:ext cx="762000" cy="259045"/>
    <xdr:sp macro="" textlink="">
      <xdr:nvSpPr>
        <xdr:cNvPr id="203" name="テキスト ボックス 202"/>
        <xdr:cNvSpPr txBox="1"/>
      </xdr:nvSpPr>
      <xdr:spPr>
        <a:xfrm>
          <a:off x="939800" y="936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152400</xdr:rowOff>
    </xdr:from>
    <xdr:to>
      <xdr:col>7</xdr:col>
      <xdr:colOff>66675</xdr:colOff>
      <xdr:row>54</xdr:row>
      <xdr:rowOff>82550</xdr:rowOff>
    </xdr:to>
    <xdr:sp macro="" textlink="">
      <xdr:nvSpPr>
        <xdr:cNvPr id="209" name="円/楕円 208"/>
        <xdr:cNvSpPr/>
      </xdr:nvSpPr>
      <xdr:spPr>
        <a:xfrm>
          <a:off x="47752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168927</xdr:rowOff>
    </xdr:from>
    <xdr:ext cx="762000" cy="259045"/>
    <xdr:sp macro="" textlink="">
      <xdr:nvSpPr>
        <xdr:cNvPr id="210" name="扶助費該当値テキスト"/>
        <xdr:cNvSpPr txBox="1"/>
      </xdr:nvSpPr>
      <xdr:spPr>
        <a:xfrm>
          <a:off x="49149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152400</xdr:rowOff>
    </xdr:from>
    <xdr:to>
      <xdr:col>5</xdr:col>
      <xdr:colOff>600075</xdr:colOff>
      <xdr:row>54</xdr:row>
      <xdr:rowOff>82550</xdr:rowOff>
    </xdr:to>
    <xdr:sp macro="" textlink="">
      <xdr:nvSpPr>
        <xdr:cNvPr id="211" name="円/楕円 210"/>
        <xdr:cNvSpPr/>
      </xdr:nvSpPr>
      <xdr:spPr>
        <a:xfrm>
          <a:off x="3937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92727</xdr:rowOff>
    </xdr:from>
    <xdr:ext cx="736600" cy="259045"/>
    <xdr:sp macro="" textlink="">
      <xdr:nvSpPr>
        <xdr:cNvPr id="212" name="テキスト ボックス 211"/>
        <xdr:cNvSpPr txBox="1"/>
      </xdr:nvSpPr>
      <xdr:spPr>
        <a:xfrm>
          <a:off x="3606800" y="900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19050</xdr:rowOff>
    </xdr:from>
    <xdr:to>
      <xdr:col>4</xdr:col>
      <xdr:colOff>396875</xdr:colOff>
      <xdr:row>54</xdr:row>
      <xdr:rowOff>120650</xdr:rowOff>
    </xdr:to>
    <xdr:sp macro="" textlink="">
      <xdr:nvSpPr>
        <xdr:cNvPr id="213" name="円/楕円 212"/>
        <xdr:cNvSpPr/>
      </xdr:nvSpPr>
      <xdr:spPr>
        <a:xfrm>
          <a:off x="3048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130827</xdr:rowOff>
    </xdr:from>
    <xdr:ext cx="762000" cy="259045"/>
    <xdr:sp macro="" textlink="">
      <xdr:nvSpPr>
        <xdr:cNvPr id="214" name="テキスト ボックス 213"/>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114300</xdr:rowOff>
    </xdr:from>
    <xdr:to>
      <xdr:col>3</xdr:col>
      <xdr:colOff>193675</xdr:colOff>
      <xdr:row>54</xdr:row>
      <xdr:rowOff>44450</xdr:rowOff>
    </xdr:to>
    <xdr:sp macro="" textlink="">
      <xdr:nvSpPr>
        <xdr:cNvPr id="215" name="円/楕円 214"/>
        <xdr:cNvSpPr/>
      </xdr:nvSpPr>
      <xdr:spPr>
        <a:xfrm>
          <a:off x="2159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54627</xdr:rowOff>
    </xdr:from>
    <xdr:ext cx="762000" cy="259045"/>
    <xdr:sp macro="" textlink="">
      <xdr:nvSpPr>
        <xdr:cNvPr id="216" name="テキスト ボックス 215"/>
        <xdr:cNvSpPr txBox="1"/>
      </xdr:nvSpPr>
      <xdr:spPr>
        <a:xfrm>
          <a:off x="1828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114300</xdr:rowOff>
    </xdr:from>
    <xdr:to>
      <xdr:col>1</xdr:col>
      <xdr:colOff>676275</xdr:colOff>
      <xdr:row>54</xdr:row>
      <xdr:rowOff>44450</xdr:rowOff>
    </xdr:to>
    <xdr:sp macro="" textlink="">
      <xdr:nvSpPr>
        <xdr:cNvPr id="217" name="円/楕円 216"/>
        <xdr:cNvSpPr/>
      </xdr:nvSpPr>
      <xdr:spPr>
        <a:xfrm>
          <a:off x="1270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54627</xdr:rowOff>
    </xdr:from>
    <xdr:ext cx="762000" cy="259045"/>
    <xdr:sp macro="" textlink="">
      <xdr:nvSpPr>
        <xdr:cNvPr id="218" name="テキスト ボックス 217"/>
        <xdr:cNvSpPr txBox="1"/>
      </xdr:nvSpPr>
      <xdr:spPr>
        <a:xfrm>
          <a:off x="939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高水準が続く要因として、村内全域の下水道の整備以降特別会計への繰出金が増加しているためである。</a:t>
          </a:r>
          <a:endParaRPr kumimoji="1" lang="en-US" altLang="ja-JP" sz="1300">
            <a:latin typeface="ＭＳ Ｐゴシック"/>
          </a:endParaRPr>
        </a:p>
        <a:p>
          <a:r>
            <a:rPr kumimoji="1" lang="ja-JP" altLang="en-US" sz="1300">
              <a:latin typeface="ＭＳ Ｐゴシック"/>
            </a:rPr>
            <a:t>　今後も公債費の財源繰出が継続するため、高水準での推移が見込まれるが、施設全体の更新を行う前に事業の効率化を含め、特別会計においてもコスト削減に努め、普通会計の負担抑制に努める。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62</xdr:row>
      <xdr:rowOff>12700</xdr:rowOff>
    </xdr:to>
    <xdr:cxnSp macro="">
      <xdr:nvCxnSpPr>
        <xdr:cNvPr id="246" name="直線コネクタ 245"/>
        <xdr:cNvCxnSpPr/>
      </xdr:nvCxnSpPr>
      <xdr:spPr>
        <a:xfrm flipV="1">
          <a:off x="16510000" y="92252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25.5</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49"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0" name="直線コネクタ 249"/>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54610</xdr:rowOff>
    </xdr:from>
    <xdr:to>
      <xdr:col>24</xdr:col>
      <xdr:colOff>31750</xdr:colOff>
      <xdr:row>60</xdr:row>
      <xdr:rowOff>66040</xdr:rowOff>
    </xdr:to>
    <xdr:cxnSp macro="">
      <xdr:nvCxnSpPr>
        <xdr:cNvPr id="251" name="直線コネクタ 250"/>
        <xdr:cNvCxnSpPr/>
      </xdr:nvCxnSpPr>
      <xdr:spPr>
        <a:xfrm>
          <a:off x="15671800" y="1017016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5097</xdr:rowOff>
    </xdr:from>
    <xdr:ext cx="762000" cy="259045"/>
    <xdr:sp macro="" textlink="">
      <xdr:nvSpPr>
        <xdr:cNvPr id="252" name="その他平均値テキスト"/>
        <xdr:cNvSpPr txBox="1"/>
      </xdr:nvSpPr>
      <xdr:spPr>
        <a:xfrm>
          <a:off x="16598900" y="960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160020</xdr:rowOff>
    </xdr:from>
    <xdr:to>
      <xdr:col>24</xdr:col>
      <xdr:colOff>82550</xdr:colOff>
      <xdr:row>57</xdr:row>
      <xdr:rowOff>90170</xdr:rowOff>
    </xdr:to>
    <xdr:sp macro="" textlink="">
      <xdr:nvSpPr>
        <xdr:cNvPr id="253" name="フローチャート : 判断 252"/>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54610</xdr:rowOff>
    </xdr:from>
    <xdr:to>
      <xdr:col>22</xdr:col>
      <xdr:colOff>565150</xdr:colOff>
      <xdr:row>60</xdr:row>
      <xdr:rowOff>58420</xdr:rowOff>
    </xdr:to>
    <xdr:cxnSp macro="">
      <xdr:nvCxnSpPr>
        <xdr:cNvPr id="254" name="直線コネクタ 253"/>
        <xdr:cNvCxnSpPr/>
      </xdr:nvCxnSpPr>
      <xdr:spPr>
        <a:xfrm flipV="1">
          <a:off x="14782800" y="1017016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118110</xdr:rowOff>
    </xdr:from>
    <xdr:to>
      <xdr:col>22</xdr:col>
      <xdr:colOff>615950</xdr:colOff>
      <xdr:row>56</xdr:row>
      <xdr:rowOff>48260</xdr:rowOff>
    </xdr:to>
    <xdr:sp macro="" textlink="">
      <xdr:nvSpPr>
        <xdr:cNvPr id="255" name="フローチャート : 判断 254"/>
        <xdr:cNvSpPr/>
      </xdr:nvSpPr>
      <xdr:spPr>
        <a:xfrm>
          <a:off x="15621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58437</xdr:rowOff>
    </xdr:from>
    <xdr:ext cx="736600" cy="259045"/>
    <xdr:sp macro="" textlink="">
      <xdr:nvSpPr>
        <xdr:cNvPr id="256" name="テキスト ボックス 255"/>
        <xdr:cNvSpPr txBox="1"/>
      </xdr:nvSpPr>
      <xdr:spPr>
        <a:xfrm>
          <a:off x="15290800" y="931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58420</xdr:rowOff>
    </xdr:from>
    <xdr:to>
      <xdr:col>21</xdr:col>
      <xdr:colOff>361950</xdr:colOff>
      <xdr:row>60</xdr:row>
      <xdr:rowOff>111760</xdr:rowOff>
    </xdr:to>
    <xdr:cxnSp macro="">
      <xdr:nvCxnSpPr>
        <xdr:cNvPr id="257" name="直線コネクタ 256"/>
        <xdr:cNvCxnSpPr/>
      </xdr:nvCxnSpPr>
      <xdr:spPr>
        <a:xfrm flipV="1">
          <a:off x="13893800" y="103454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156210</xdr:rowOff>
    </xdr:from>
    <xdr:to>
      <xdr:col>21</xdr:col>
      <xdr:colOff>412750</xdr:colOff>
      <xdr:row>56</xdr:row>
      <xdr:rowOff>86360</xdr:rowOff>
    </xdr:to>
    <xdr:sp macro="" textlink="">
      <xdr:nvSpPr>
        <xdr:cNvPr id="258" name="フローチャート : 判断 257"/>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96537</xdr:rowOff>
    </xdr:from>
    <xdr:ext cx="762000" cy="259045"/>
    <xdr:sp macro="" textlink="">
      <xdr:nvSpPr>
        <xdr:cNvPr id="259" name="テキスト ボックス 258"/>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60</xdr:row>
      <xdr:rowOff>111760</xdr:rowOff>
    </xdr:from>
    <xdr:to>
      <xdr:col>20</xdr:col>
      <xdr:colOff>158750</xdr:colOff>
      <xdr:row>61</xdr:row>
      <xdr:rowOff>8890</xdr:rowOff>
    </xdr:to>
    <xdr:cxnSp macro="">
      <xdr:nvCxnSpPr>
        <xdr:cNvPr id="260" name="直線コネクタ 259"/>
        <xdr:cNvCxnSpPr/>
      </xdr:nvCxnSpPr>
      <xdr:spPr>
        <a:xfrm flipV="1">
          <a:off x="13004800" y="10398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125730</xdr:rowOff>
    </xdr:from>
    <xdr:to>
      <xdr:col>20</xdr:col>
      <xdr:colOff>209550</xdr:colOff>
      <xdr:row>56</xdr:row>
      <xdr:rowOff>55880</xdr:rowOff>
    </xdr:to>
    <xdr:sp macro="" textlink="">
      <xdr:nvSpPr>
        <xdr:cNvPr id="261" name="フローチャート : 判断 260"/>
        <xdr:cNvSpPr/>
      </xdr:nvSpPr>
      <xdr:spPr>
        <a:xfrm>
          <a:off x="13843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66057</xdr:rowOff>
    </xdr:from>
    <xdr:ext cx="762000" cy="259045"/>
    <xdr:sp macro="" textlink="">
      <xdr:nvSpPr>
        <xdr:cNvPr id="262" name="テキスト ボックス 261"/>
        <xdr:cNvSpPr txBox="1"/>
      </xdr:nvSpPr>
      <xdr:spPr>
        <a:xfrm>
          <a:off x="13512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102870</xdr:rowOff>
    </xdr:from>
    <xdr:to>
      <xdr:col>19</xdr:col>
      <xdr:colOff>6350</xdr:colOff>
      <xdr:row>56</xdr:row>
      <xdr:rowOff>33020</xdr:rowOff>
    </xdr:to>
    <xdr:sp macro="" textlink="">
      <xdr:nvSpPr>
        <xdr:cNvPr id="263" name="フローチャート : 判断 262"/>
        <xdr:cNvSpPr/>
      </xdr:nvSpPr>
      <xdr:spPr>
        <a:xfrm>
          <a:off x="12954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43197</xdr:rowOff>
    </xdr:from>
    <xdr:ext cx="762000" cy="259045"/>
    <xdr:sp macro="" textlink="">
      <xdr:nvSpPr>
        <xdr:cNvPr id="264" name="テキスト ボックス 263"/>
        <xdr:cNvSpPr txBox="1"/>
      </xdr:nvSpPr>
      <xdr:spPr>
        <a:xfrm>
          <a:off x="12623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60</xdr:row>
      <xdr:rowOff>15240</xdr:rowOff>
    </xdr:from>
    <xdr:to>
      <xdr:col>24</xdr:col>
      <xdr:colOff>82550</xdr:colOff>
      <xdr:row>60</xdr:row>
      <xdr:rowOff>116840</xdr:rowOff>
    </xdr:to>
    <xdr:sp macro="" textlink="">
      <xdr:nvSpPr>
        <xdr:cNvPr id="270" name="円/楕円 269"/>
        <xdr:cNvSpPr/>
      </xdr:nvSpPr>
      <xdr:spPr>
        <a:xfrm>
          <a:off x="16459200" y="1030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158767</xdr:rowOff>
    </xdr:from>
    <xdr:ext cx="762000" cy="259045"/>
    <xdr:sp macro="" textlink="">
      <xdr:nvSpPr>
        <xdr:cNvPr id="271" name="その他該当値テキスト"/>
        <xdr:cNvSpPr txBox="1"/>
      </xdr:nvSpPr>
      <xdr:spPr>
        <a:xfrm>
          <a:off x="16598900" y="1027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3810</xdr:rowOff>
    </xdr:from>
    <xdr:to>
      <xdr:col>22</xdr:col>
      <xdr:colOff>615950</xdr:colOff>
      <xdr:row>59</xdr:row>
      <xdr:rowOff>105410</xdr:rowOff>
    </xdr:to>
    <xdr:sp macro="" textlink="">
      <xdr:nvSpPr>
        <xdr:cNvPr id="272" name="円/楕円 271"/>
        <xdr:cNvSpPr/>
      </xdr:nvSpPr>
      <xdr:spPr>
        <a:xfrm>
          <a:off x="15621000" y="101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90187</xdr:rowOff>
    </xdr:from>
    <xdr:ext cx="736600" cy="259045"/>
    <xdr:sp macro="" textlink="">
      <xdr:nvSpPr>
        <xdr:cNvPr id="273" name="テキスト ボックス 272"/>
        <xdr:cNvSpPr txBox="1"/>
      </xdr:nvSpPr>
      <xdr:spPr>
        <a:xfrm>
          <a:off x="15290800" y="1020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7620</xdr:rowOff>
    </xdr:from>
    <xdr:to>
      <xdr:col>21</xdr:col>
      <xdr:colOff>412750</xdr:colOff>
      <xdr:row>60</xdr:row>
      <xdr:rowOff>109220</xdr:rowOff>
    </xdr:to>
    <xdr:sp macro="" textlink="">
      <xdr:nvSpPr>
        <xdr:cNvPr id="274" name="円/楕円 273"/>
        <xdr:cNvSpPr/>
      </xdr:nvSpPr>
      <xdr:spPr>
        <a:xfrm>
          <a:off x="14732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93997</xdr:rowOff>
    </xdr:from>
    <xdr:ext cx="762000" cy="259045"/>
    <xdr:sp macro="" textlink="">
      <xdr:nvSpPr>
        <xdr:cNvPr id="275" name="テキスト ボックス 274"/>
        <xdr:cNvSpPr txBox="1"/>
      </xdr:nvSpPr>
      <xdr:spPr>
        <a:xfrm>
          <a:off x="14401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20</xdr:col>
      <xdr:colOff>107950</xdr:colOff>
      <xdr:row>60</xdr:row>
      <xdr:rowOff>60960</xdr:rowOff>
    </xdr:from>
    <xdr:to>
      <xdr:col>20</xdr:col>
      <xdr:colOff>209550</xdr:colOff>
      <xdr:row>60</xdr:row>
      <xdr:rowOff>162560</xdr:rowOff>
    </xdr:to>
    <xdr:sp macro="" textlink="">
      <xdr:nvSpPr>
        <xdr:cNvPr id="276" name="円/楕円 275"/>
        <xdr:cNvSpPr/>
      </xdr:nvSpPr>
      <xdr:spPr>
        <a:xfrm>
          <a:off x="13843000" y="1034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147337</xdr:rowOff>
    </xdr:from>
    <xdr:ext cx="762000" cy="259045"/>
    <xdr:sp macro="" textlink="">
      <xdr:nvSpPr>
        <xdr:cNvPr id="277" name="テキスト ボックス 276"/>
        <xdr:cNvSpPr txBox="1"/>
      </xdr:nvSpPr>
      <xdr:spPr>
        <a:xfrm>
          <a:off x="13512800" y="1043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18</xdr:col>
      <xdr:colOff>590550</xdr:colOff>
      <xdr:row>60</xdr:row>
      <xdr:rowOff>129540</xdr:rowOff>
    </xdr:from>
    <xdr:to>
      <xdr:col>19</xdr:col>
      <xdr:colOff>6350</xdr:colOff>
      <xdr:row>61</xdr:row>
      <xdr:rowOff>59690</xdr:rowOff>
    </xdr:to>
    <xdr:sp macro="" textlink="">
      <xdr:nvSpPr>
        <xdr:cNvPr id="278" name="円/楕円 277"/>
        <xdr:cNvSpPr/>
      </xdr:nvSpPr>
      <xdr:spPr>
        <a:xfrm>
          <a:off x="12954000" y="1041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61</xdr:row>
      <xdr:rowOff>44467</xdr:rowOff>
    </xdr:from>
    <xdr:ext cx="762000" cy="259045"/>
    <xdr:sp macro="" textlink="">
      <xdr:nvSpPr>
        <xdr:cNvPr id="279" name="テキスト ボックス 278"/>
        <xdr:cNvSpPr txBox="1"/>
      </xdr:nvSpPr>
      <xdr:spPr>
        <a:xfrm>
          <a:off x="12623800" y="1050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一部事務組合が合併により解散し、消防やごみ処理場運営の負担金が、物件費（委託料）として支出することになったためである。</a:t>
          </a:r>
          <a:endParaRPr kumimoji="1" lang="en-US" altLang="ja-JP" sz="1300">
            <a:latin typeface="ＭＳ Ｐゴシック"/>
          </a:endParaRPr>
        </a:p>
        <a:p>
          <a:r>
            <a:rPr kumimoji="1" lang="ja-JP" altLang="en-US" sz="1300">
              <a:latin typeface="ＭＳ Ｐゴシック"/>
            </a:rPr>
            <a:t>　今後も補助費等については適切な執行に努め、補助費等の抑制を図る。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xdr:rowOff>
    </xdr:from>
    <xdr:to>
      <xdr:col>24</xdr:col>
      <xdr:colOff>31750</xdr:colOff>
      <xdr:row>40</xdr:row>
      <xdr:rowOff>17272</xdr:rowOff>
    </xdr:to>
    <xdr:cxnSp macro="">
      <xdr:nvCxnSpPr>
        <xdr:cNvPr id="304" name="直線コネクタ 303"/>
        <xdr:cNvCxnSpPr/>
      </xdr:nvCxnSpPr>
      <xdr:spPr>
        <a:xfrm flipV="1">
          <a:off x="16510000" y="583742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5"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6" name="直線コネクタ 305"/>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94505</xdr:rowOff>
    </xdr:from>
    <xdr:ext cx="762000" cy="259045"/>
    <xdr:sp macro="" textlink="">
      <xdr:nvSpPr>
        <xdr:cNvPr id="307"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34</xdr:row>
      <xdr:rowOff>8128</xdr:rowOff>
    </xdr:from>
    <xdr:to>
      <xdr:col>24</xdr:col>
      <xdr:colOff>120650</xdr:colOff>
      <xdr:row>34</xdr:row>
      <xdr:rowOff>8128</xdr:rowOff>
    </xdr:to>
    <xdr:cxnSp macro="">
      <xdr:nvCxnSpPr>
        <xdr:cNvPr id="308" name="直線コネクタ 307"/>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113284</xdr:rowOff>
    </xdr:from>
    <xdr:to>
      <xdr:col>24</xdr:col>
      <xdr:colOff>31750</xdr:colOff>
      <xdr:row>34</xdr:row>
      <xdr:rowOff>154432</xdr:rowOff>
    </xdr:to>
    <xdr:cxnSp macro="">
      <xdr:nvCxnSpPr>
        <xdr:cNvPr id="309" name="直線コネクタ 308"/>
        <xdr:cNvCxnSpPr/>
      </xdr:nvCxnSpPr>
      <xdr:spPr>
        <a:xfrm>
          <a:off x="15671800" y="594258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116857</xdr:rowOff>
    </xdr:from>
    <xdr:ext cx="762000" cy="259045"/>
    <xdr:sp macro="" textlink="">
      <xdr:nvSpPr>
        <xdr:cNvPr id="310"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11" name="フローチャート : 判断 310"/>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113284</xdr:rowOff>
    </xdr:from>
    <xdr:to>
      <xdr:col>22</xdr:col>
      <xdr:colOff>565150</xdr:colOff>
      <xdr:row>34</xdr:row>
      <xdr:rowOff>127000</xdr:rowOff>
    </xdr:to>
    <xdr:cxnSp macro="">
      <xdr:nvCxnSpPr>
        <xdr:cNvPr id="312" name="直線コネクタ 311"/>
        <xdr:cNvCxnSpPr/>
      </xdr:nvCxnSpPr>
      <xdr:spPr>
        <a:xfrm flipV="1">
          <a:off x="14782800" y="59425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13" name="フローチャート :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14" name="テキスト ボックス 313"/>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117856</xdr:rowOff>
    </xdr:from>
    <xdr:to>
      <xdr:col>21</xdr:col>
      <xdr:colOff>361950</xdr:colOff>
      <xdr:row>34</xdr:row>
      <xdr:rowOff>127000</xdr:rowOff>
    </xdr:to>
    <xdr:cxnSp macro="">
      <xdr:nvCxnSpPr>
        <xdr:cNvPr id="315" name="直線コネクタ 314"/>
        <xdr:cNvCxnSpPr/>
      </xdr:nvCxnSpPr>
      <xdr:spPr>
        <a:xfrm>
          <a:off x="13893800" y="59471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16" name="フローチャート : 判断 315"/>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167149</xdr:rowOff>
    </xdr:from>
    <xdr:ext cx="762000" cy="259045"/>
    <xdr:sp macro="" textlink="">
      <xdr:nvSpPr>
        <xdr:cNvPr id="317" name="テキスト ボックス 316"/>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117856</xdr:rowOff>
    </xdr:from>
    <xdr:to>
      <xdr:col>20</xdr:col>
      <xdr:colOff>158750</xdr:colOff>
      <xdr:row>34</xdr:row>
      <xdr:rowOff>154432</xdr:rowOff>
    </xdr:to>
    <xdr:cxnSp macro="">
      <xdr:nvCxnSpPr>
        <xdr:cNvPr id="318" name="直線コネクタ 317"/>
        <xdr:cNvCxnSpPr/>
      </xdr:nvCxnSpPr>
      <xdr:spPr>
        <a:xfrm flipV="1">
          <a:off x="13004800" y="59471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62484</xdr:rowOff>
    </xdr:from>
    <xdr:to>
      <xdr:col>20</xdr:col>
      <xdr:colOff>209550</xdr:colOff>
      <xdr:row>36</xdr:row>
      <xdr:rowOff>164084</xdr:rowOff>
    </xdr:to>
    <xdr:sp macro="" textlink="">
      <xdr:nvSpPr>
        <xdr:cNvPr id="319" name="フローチャート : 判断 318"/>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148861</xdr:rowOff>
    </xdr:from>
    <xdr:ext cx="762000" cy="259045"/>
    <xdr:sp macro="" textlink="">
      <xdr:nvSpPr>
        <xdr:cNvPr id="320" name="テキスト ボックス 319"/>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21" name="フローチャート : 判断 320"/>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153433</xdr:rowOff>
    </xdr:from>
    <xdr:ext cx="762000" cy="259045"/>
    <xdr:sp macro="" textlink="">
      <xdr:nvSpPr>
        <xdr:cNvPr id="322" name="テキスト ボックス 321"/>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103632</xdr:rowOff>
    </xdr:from>
    <xdr:to>
      <xdr:col>24</xdr:col>
      <xdr:colOff>82550</xdr:colOff>
      <xdr:row>35</xdr:row>
      <xdr:rowOff>33782</xdr:rowOff>
    </xdr:to>
    <xdr:sp macro="" textlink="">
      <xdr:nvSpPr>
        <xdr:cNvPr id="328" name="円/楕円 327"/>
        <xdr:cNvSpPr/>
      </xdr:nvSpPr>
      <xdr:spPr>
        <a:xfrm>
          <a:off x="164592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120159</xdr:rowOff>
    </xdr:from>
    <xdr:ext cx="762000" cy="259045"/>
    <xdr:sp macro="" textlink="">
      <xdr:nvSpPr>
        <xdr:cNvPr id="329" name="補助費等該当値テキスト"/>
        <xdr:cNvSpPr txBox="1"/>
      </xdr:nvSpPr>
      <xdr:spPr>
        <a:xfrm>
          <a:off x="16598900" y="577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62484</xdr:rowOff>
    </xdr:from>
    <xdr:to>
      <xdr:col>22</xdr:col>
      <xdr:colOff>615950</xdr:colOff>
      <xdr:row>34</xdr:row>
      <xdr:rowOff>164084</xdr:rowOff>
    </xdr:to>
    <xdr:sp macro="" textlink="">
      <xdr:nvSpPr>
        <xdr:cNvPr id="330" name="円/楕円 329"/>
        <xdr:cNvSpPr/>
      </xdr:nvSpPr>
      <xdr:spPr>
        <a:xfrm>
          <a:off x="15621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2811</xdr:rowOff>
    </xdr:from>
    <xdr:ext cx="736600" cy="259045"/>
    <xdr:sp macro="" textlink="">
      <xdr:nvSpPr>
        <xdr:cNvPr id="331" name="テキスト ボックス 330"/>
        <xdr:cNvSpPr txBox="1"/>
      </xdr:nvSpPr>
      <xdr:spPr>
        <a:xfrm>
          <a:off x="15290800" y="5660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76200</xdr:rowOff>
    </xdr:from>
    <xdr:to>
      <xdr:col>21</xdr:col>
      <xdr:colOff>412750</xdr:colOff>
      <xdr:row>35</xdr:row>
      <xdr:rowOff>6350</xdr:rowOff>
    </xdr:to>
    <xdr:sp macro="" textlink="">
      <xdr:nvSpPr>
        <xdr:cNvPr id="332" name="円/楕円 331"/>
        <xdr:cNvSpPr/>
      </xdr:nvSpPr>
      <xdr:spPr>
        <a:xfrm>
          <a:off x="14732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16527</xdr:rowOff>
    </xdr:from>
    <xdr:ext cx="762000" cy="259045"/>
    <xdr:sp macro="" textlink="">
      <xdr:nvSpPr>
        <xdr:cNvPr id="333" name="テキスト ボックス 332"/>
        <xdr:cNvSpPr txBox="1"/>
      </xdr:nvSpPr>
      <xdr:spPr>
        <a:xfrm>
          <a:off x="14401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67056</xdr:rowOff>
    </xdr:from>
    <xdr:to>
      <xdr:col>20</xdr:col>
      <xdr:colOff>209550</xdr:colOff>
      <xdr:row>34</xdr:row>
      <xdr:rowOff>168656</xdr:rowOff>
    </xdr:to>
    <xdr:sp macro="" textlink="">
      <xdr:nvSpPr>
        <xdr:cNvPr id="334" name="円/楕円 333"/>
        <xdr:cNvSpPr/>
      </xdr:nvSpPr>
      <xdr:spPr>
        <a:xfrm>
          <a:off x="13843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7383</xdr:rowOff>
    </xdr:from>
    <xdr:ext cx="762000" cy="259045"/>
    <xdr:sp macro="" textlink="">
      <xdr:nvSpPr>
        <xdr:cNvPr id="335" name="テキスト ボックス 334"/>
        <xdr:cNvSpPr txBox="1"/>
      </xdr:nvSpPr>
      <xdr:spPr>
        <a:xfrm>
          <a:off x="13512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103632</xdr:rowOff>
    </xdr:from>
    <xdr:to>
      <xdr:col>19</xdr:col>
      <xdr:colOff>6350</xdr:colOff>
      <xdr:row>35</xdr:row>
      <xdr:rowOff>33782</xdr:rowOff>
    </xdr:to>
    <xdr:sp macro="" textlink="">
      <xdr:nvSpPr>
        <xdr:cNvPr id="336" name="円/楕円 335"/>
        <xdr:cNvSpPr/>
      </xdr:nvSpPr>
      <xdr:spPr>
        <a:xfrm>
          <a:off x="12954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43959</xdr:rowOff>
    </xdr:from>
    <xdr:ext cx="762000" cy="259045"/>
    <xdr:sp macro="" textlink="">
      <xdr:nvSpPr>
        <xdr:cNvPr id="337" name="テキスト ボックス 336"/>
        <xdr:cNvSpPr txBox="1"/>
      </xdr:nvSpPr>
      <xdr:spPr>
        <a:xfrm>
          <a:off x="12623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教育施設整備による数値が上昇傾向にあった。今後、社会福祉施設の整備実施による上昇があるものの、事業の緊急性、必要性を的確に把握し、計画的に起債事業を実施することで公債費の上昇を抑制を図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72136</xdr:rowOff>
    </xdr:from>
    <xdr:to>
      <xdr:col>7</xdr:col>
      <xdr:colOff>15875</xdr:colOff>
      <xdr:row>80</xdr:row>
      <xdr:rowOff>127000</xdr:rowOff>
    </xdr:to>
    <xdr:cxnSp macro="">
      <xdr:nvCxnSpPr>
        <xdr:cNvPr id="362" name="直線コネクタ 361"/>
        <xdr:cNvCxnSpPr/>
      </xdr:nvCxnSpPr>
      <xdr:spPr>
        <a:xfrm flipV="1">
          <a:off x="4826000" y="12759436"/>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99077</xdr:rowOff>
    </xdr:from>
    <xdr:ext cx="762000" cy="259045"/>
    <xdr:sp macro="" textlink="">
      <xdr:nvSpPr>
        <xdr:cNvPr id="363"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80</xdr:row>
      <xdr:rowOff>127000</xdr:rowOff>
    </xdr:from>
    <xdr:to>
      <xdr:col>7</xdr:col>
      <xdr:colOff>104775</xdr:colOff>
      <xdr:row>80</xdr:row>
      <xdr:rowOff>127000</xdr:rowOff>
    </xdr:to>
    <xdr:cxnSp macro="">
      <xdr:nvCxnSpPr>
        <xdr:cNvPr id="364" name="直線コネクタ 363"/>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158513</xdr:rowOff>
    </xdr:from>
    <xdr:ext cx="762000" cy="259045"/>
    <xdr:sp macro="" textlink="">
      <xdr:nvSpPr>
        <xdr:cNvPr id="365" name="公債費最大値テキスト"/>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74</xdr:row>
      <xdr:rowOff>72136</xdr:rowOff>
    </xdr:from>
    <xdr:to>
      <xdr:col>7</xdr:col>
      <xdr:colOff>104775</xdr:colOff>
      <xdr:row>74</xdr:row>
      <xdr:rowOff>72136</xdr:rowOff>
    </xdr:to>
    <xdr:cxnSp macro="">
      <xdr:nvCxnSpPr>
        <xdr:cNvPr id="366" name="直線コネクタ 365"/>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161289</xdr:rowOff>
    </xdr:from>
    <xdr:to>
      <xdr:col>7</xdr:col>
      <xdr:colOff>15875</xdr:colOff>
      <xdr:row>77</xdr:row>
      <xdr:rowOff>165863</xdr:rowOff>
    </xdr:to>
    <xdr:cxnSp macro="">
      <xdr:nvCxnSpPr>
        <xdr:cNvPr id="367" name="直線コネクタ 366"/>
        <xdr:cNvCxnSpPr/>
      </xdr:nvCxnSpPr>
      <xdr:spPr>
        <a:xfrm flipV="1">
          <a:off x="3987800" y="13362939"/>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58438</xdr:rowOff>
    </xdr:from>
    <xdr:ext cx="762000" cy="259045"/>
    <xdr:sp macro="" textlink="">
      <xdr:nvSpPr>
        <xdr:cNvPr id="368" name="公債費平均値テキスト"/>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69" name="フローチャート : 判断 368"/>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152146</xdr:rowOff>
    </xdr:from>
    <xdr:to>
      <xdr:col>5</xdr:col>
      <xdr:colOff>549275</xdr:colOff>
      <xdr:row>77</xdr:row>
      <xdr:rowOff>165863</xdr:rowOff>
    </xdr:to>
    <xdr:cxnSp macro="">
      <xdr:nvCxnSpPr>
        <xdr:cNvPr id="370" name="直線コネクタ 369"/>
        <xdr:cNvCxnSpPr/>
      </xdr:nvCxnSpPr>
      <xdr:spPr>
        <a:xfrm>
          <a:off x="3098800" y="1335379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160782</xdr:rowOff>
    </xdr:from>
    <xdr:to>
      <xdr:col>5</xdr:col>
      <xdr:colOff>600075</xdr:colOff>
      <xdr:row>78</xdr:row>
      <xdr:rowOff>90932</xdr:rowOff>
    </xdr:to>
    <xdr:sp macro="" textlink="">
      <xdr:nvSpPr>
        <xdr:cNvPr id="371" name="フローチャート : 判断 370"/>
        <xdr:cNvSpPr/>
      </xdr:nvSpPr>
      <xdr:spPr>
        <a:xfrm>
          <a:off x="3937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75709</xdr:rowOff>
    </xdr:from>
    <xdr:ext cx="736600" cy="259045"/>
    <xdr:sp macro="" textlink="">
      <xdr:nvSpPr>
        <xdr:cNvPr id="372" name="テキスト ボックス 371"/>
        <xdr:cNvSpPr txBox="1"/>
      </xdr:nvSpPr>
      <xdr:spPr>
        <a:xfrm>
          <a:off x="3606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152146</xdr:rowOff>
    </xdr:from>
    <xdr:to>
      <xdr:col>4</xdr:col>
      <xdr:colOff>346075</xdr:colOff>
      <xdr:row>78</xdr:row>
      <xdr:rowOff>3556</xdr:rowOff>
    </xdr:to>
    <xdr:cxnSp macro="">
      <xdr:nvCxnSpPr>
        <xdr:cNvPr id="373" name="直線コネクタ 372"/>
        <xdr:cNvCxnSpPr/>
      </xdr:nvCxnSpPr>
      <xdr:spPr>
        <a:xfrm flipV="1">
          <a:off x="2209800" y="133537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25908</xdr:rowOff>
    </xdr:from>
    <xdr:to>
      <xdr:col>4</xdr:col>
      <xdr:colOff>396875</xdr:colOff>
      <xdr:row>78</xdr:row>
      <xdr:rowOff>127508</xdr:rowOff>
    </xdr:to>
    <xdr:sp macro="" textlink="">
      <xdr:nvSpPr>
        <xdr:cNvPr id="374" name="フローチャート : 判断 373"/>
        <xdr:cNvSpPr/>
      </xdr:nvSpPr>
      <xdr:spPr>
        <a:xfrm>
          <a:off x="3048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112285</xdr:rowOff>
    </xdr:from>
    <xdr:ext cx="762000" cy="259045"/>
    <xdr:sp macro="" textlink="">
      <xdr:nvSpPr>
        <xdr:cNvPr id="375" name="テキスト ボックス 374"/>
        <xdr:cNvSpPr txBox="1"/>
      </xdr:nvSpPr>
      <xdr:spPr>
        <a:xfrm>
          <a:off x="2717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138430</xdr:rowOff>
    </xdr:from>
    <xdr:to>
      <xdr:col>3</xdr:col>
      <xdr:colOff>142875</xdr:colOff>
      <xdr:row>78</xdr:row>
      <xdr:rowOff>3556</xdr:rowOff>
    </xdr:to>
    <xdr:cxnSp macro="">
      <xdr:nvCxnSpPr>
        <xdr:cNvPr id="376" name="直線コネクタ 375"/>
        <xdr:cNvCxnSpPr/>
      </xdr:nvCxnSpPr>
      <xdr:spPr>
        <a:xfrm>
          <a:off x="1320800" y="133400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16763</xdr:rowOff>
    </xdr:from>
    <xdr:to>
      <xdr:col>3</xdr:col>
      <xdr:colOff>193675</xdr:colOff>
      <xdr:row>78</xdr:row>
      <xdr:rowOff>118363</xdr:rowOff>
    </xdr:to>
    <xdr:sp macro="" textlink="">
      <xdr:nvSpPr>
        <xdr:cNvPr id="377" name="フローチャート : 判断 376"/>
        <xdr:cNvSpPr/>
      </xdr:nvSpPr>
      <xdr:spPr>
        <a:xfrm>
          <a:off x="2159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103140</xdr:rowOff>
    </xdr:from>
    <xdr:ext cx="762000" cy="259045"/>
    <xdr:sp macro="" textlink="">
      <xdr:nvSpPr>
        <xdr:cNvPr id="378" name="テキスト ボックス 377"/>
        <xdr:cNvSpPr txBox="1"/>
      </xdr:nvSpPr>
      <xdr:spPr>
        <a:xfrm>
          <a:off x="1828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79" name="フローチャート : 判断 378"/>
        <xdr:cNvSpPr/>
      </xdr:nvSpPr>
      <xdr:spPr>
        <a:xfrm>
          <a:off x="1270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121429</xdr:rowOff>
    </xdr:from>
    <xdr:ext cx="762000" cy="259045"/>
    <xdr:sp macro="" textlink="">
      <xdr:nvSpPr>
        <xdr:cNvPr id="380" name="テキスト ボックス 379"/>
        <xdr:cNvSpPr txBox="1"/>
      </xdr:nvSpPr>
      <xdr:spPr>
        <a:xfrm>
          <a:off x="939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110489</xdr:rowOff>
    </xdr:from>
    <xdr:to>
      <xdr:col>7</xdr:col>
      <xdr:colOff>66675</xdr:colOff>
      <xdr:row>78</xdr:row>
      <xdr:rowOff>40639</xdr:rowOff>
    </xdr:to>
    <xdr:sp macro="" textlink="">
      <xdr:nvSpPr>
        <xdr:cNvPr id="386" name="円/楕円 385"/>
        <xdr:cNvSpPr/>
      </xdr:nvSpPr>
      <xdr:spPr>
        <a:xfrm>
          <a:off x="4775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82566</xdr:rowOff>
    </xdr:from>
    <xdr:ext cx="762000" cy="259045"/>
    <xdr:sp macro="" textlink="">
      <xdr:nvSpPr>
        <xdr:cNvPr id="387" name="公債費該当値テキスト"/>
        <xdr:cNvSpPr txBox="1"/>
      </xdr:nvSpPr>
      <xdr:spPr>
        <a:xfrm>
          <a:off x="4914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115063</xdr:rowOff>
    </xdr:from>
    <xdr:to>
      <xdr:col>5</xdr:col>
      <xdr:colOff>600075</xdr:colOff>
      <xdr:row>78</xdr:row>
      <xdr:rowOff>45213</xdr:rowOff>
    </xdr:to>
    <xdr:sp macro="" textlink="">
      <xdr:nvSpPr>
        <xdr:cNvPr id="388" name="円/楕円 387"/>
        <xdr:cNvSpPr/>
      </xdr:nvSpPr>
      <xdr:spPr>
        <a:xfrm>
          <a:off x="3937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55390</xdr:rowOff>
    </xdr:from>
    <xdr:ext cx="736600" cy="259045"/>
    <xdr:sp macro="" textlink="">
      <xdr:nvSpPr>
        <xdr:cNvPr id="389" name="テキスト ボックス 388"/>
        <xdr:cNvSpPr txBox="1"/>
      </xdr:nvSpPr>
      <xdr:spPr>
        <a:xfrm>
          <a:off x="3606800" y="13085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101346</xdr:rowOff>
    </xdr:from>
    <xdr:to>
      <xdr:col>4</xdr:col>
      <xdr:colOff>396875</xdr:colOff>
      <xdr:row>78</xdr:row>
      <xdr:rowOff>31496</xdr:rowOff>
    </xdr:to>
    <xdr:sp macro="" textlink="">
      <xdr:nvSpPr>
        <xdr:cNvPr id="390" name="円/楕円 389"/>
        <xdr:cNvSpPr/>
      </xdr:nvSpPr>
      <xdr:spPr>
        <a:xfrm>
          <a:off x="3048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41673</xdr:rowOff>
    </xdr:from>
    <xdr:ext cx="762000" cy="259045"/>
    <xdr:sp macro="" textlink="">
      <xdr:nvSpPr>
        <xdr:cNvPr id="391" name="テキスト ボックス 390"/>
        <xdr:cNvSpPr txBox="1"/>
      </xdr:nvSpPr>
      <xdr:spPr>
        <a:xfrm>
          <a:off x="2717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124206</xdr:rowOff>
    </xdr:from>
    <xdr:to>
      <xdr:col>3</xdr:col>
      <xdr:colOff>193675</xdr:colOff>
      <xdr:row>78</xdr:row>
      <xdr:rowOff>54356</xdr:rowOff>
    </xdr:to>
    <xdr:sp macro="" textlink="">
      <xdr:nvSpPr>
        <xdr:cNvPr id="392" name="円/楕円 391"/>
        <xdr:cNvSpPr/>
      </xdr:nvSpPr>
      <xdr:spPr>
        <a:xfrm>
          <a:off x="2159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64533</xdr:rowOff>
    </xdr:from>
    <xdr:ext cx="762000" cy="259045"/>
    <xdr:sp macro="" textlink="">
      <xdr:nvSpPr>
        <xdr:cNvPr id="393" name="テキスト ボックス 392"/>
        <xdr:cNvSpPr txBox="1"/>
      </xdr:nvSpPr>
      <xdr:spPr>
        <a:xfrm>
          <a:off x="1828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87630</xdr:rowOff>
    </xdr:from>
    <xdr:to>
      <xdr:col>1</xdr:col>
      <xdr:colOff>676275</xdr:colOff>
      <xdr:row>78</xdr:row>
      <xdr:rowOff>17780</xdr:rowOff>
    </xdr:to>
    <xdr:sp macro="" textlink="">
      <xdr:nvSpPr>
        <xdr:cNvPr id="394" name="円/楕円 393"/>
        <xdr:cNvSpPr/>
      </xdr:nvSpPr>
      <xdr:spPr>
        <a:xfrm>
          <a:off x="1270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27957</xdr:rowOff>
    </xdr:from>
    <xdr:ext cx="762000" cy="259045"/>
    <xdr:sp macro="" textlink="">
      <xdr:nvSpPr>
        <xdr:cNvPr id="395" name="テキスト ボックス 394"/>
        <xdr:cNvSpPr txBox="1"/>
      </xdr:nvSpPr>
      <xdr:spPr>
        <a:xfrm>
          <a:off x="939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類似団体とほぼ同水準のとなったが、その他（繰出金）の高水準により、公債費以外において比率が高い状態が続いている。</a:t>
          </a:r>
          <a:endParaRPr kumimoji="1" lang="en-US" altLang="ja-JP" sz="1300">
            <a:latin typeface="ＭＳ Ｐゴシック"/>
          </a:endParaRPr>
        </a:p>
        <a:p>
          <a:r>
            <a:rPr kumimoji="1" lang="ja-JP" altLang="en-US" sz="1300">
              <a:latin typeface="ＭＳ Ｐゴシック"/>
            </a:rPr>
            <a:t>　多額の繰出が見込まれていることから、事業全般に緊急性、必要性により峻別し、事業の改善を図り、歳出全般の抑制を図る。</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42418</xdr:rowOff>
    </xdr:from>
    <xdr:to>
      <xdr:col>24</xdr:col>
      <xdr:colOff>31750</xdr:colOff>
      <xdr:row>80</xdr:row>
      <xdr:rowOff>168148</xdr:rowOff>
    </xdr:to>
    <xdr:cxnSp macro="">
      <xdr:nvCxnSpPr>
        <xdr:cNvPr id="421" name="直線コネクタ 420"/>
        <xdr:cNvCxnSpPr/>
      </xdr:nvCxnSpPr>
      <xdr:spPr>
        <a:xfrm flipV="1">
          <a:off x="16510000" y="1255826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140225</xdr:rowOff>
    </xdr:from>
    <xdr:ext cx="762000" cy="259045"/>
    <xdr:sp macro="" textlink="">
      <xdr:nvSpPr>
        <xdr:cNvPr id="422" name="公債費以外最小値テキスト"/>
        <xdr:cNvSpPr txBox="1"/>
      </xdr:nvSpPr>
      <xdr:spPr>
        <a:xfrm>
          <a:off x="16598900" y="138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23</xdr:col>
      <xdr:colOff>628650</xdr:colOff>
      <xdr:row>80</xdr:row>
      <xdr:rowOff>168148</xdr:rowOff>
    </xdr:from>
    <xdr:to>
      <xdr:col>24</xdr:col>
      <xdr:colOff>120650</xdr:colOff>
      <xdr:row>80</xdr:row>
      <xdr:rowOff>168148</xdr:rowOff>
    </xdr:to>
    <xdr:cxnSp macro="">
      <xdr:nvCxnSpPr>
        <xdr:cNvPr id="423" name="直線コネクタ 422"/>
        <xdr:cNvCxnSpPr/>
      </xdr:nvCxnSpPr>
      <xdr:spPr>
        <a:xfrm>
          <a:off x="16421100" y="13884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128795</xdr:rowOff>
    </xdr:from>
    <xdr:ext cx="762000" cy="259045"/>
    <xdr:sp macro="" textlink="">
      <xdr:nvSpPr>
        <xdr:cNvPr id="424" name="公債費以外最大値テキスト"/>
        <xdr:cNvSpPr txBox="1"/>
      </xdr:nvSpPr>
      <xdr:spPr>
        <a:xfrm>
          <a:off x="16598900" y="1230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a:t>
          </a:r>
          <a:endParaRPr kumimoji="1" lang="ja-JP" altLang="en-US" sz="1000" b="1">
            <a:latin typeface="ＭＳ Ｐゴシック"/>
          </a:endParaRPr>
        </a:p>
      </xdr:txBody>
    </xdr:sp>
    <xdr:clientData/>
  </xdr:oneCellAnchor>
  <xdr:twoCellAnchor>
    <xdr:from>
      <xdr:col>23</xdr:col>
      <xdr:colOff>628650</xdr:colOff>
      <xdr:row>73</xdr:row>
      <xdr:rowOff>42418</xdr:rowOff>
    </xdr:from>
    <xdr:to>
      <xdr:col>24</xdr:col>
      <xdr:colOff>120650</xdr:colOff>
      <xdr:row>73</xdr:row>
      <xdr:rowOff>42418</xdr:rowOff>
    </xdr:to>
    <xdr:cxnSp macro="">
      <xdr:nvCxnSpPr>
        <xdr:cNvPr id="425" name="直線コネクタ 424"/>
        <xdr:cNvCxnSpPr/>
      </xdr:nvCxnSpPr>
      <xdr:spPr>
        <a:xfrm>
          <a:off x="16421100" y="12558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49276</xdr:rowOff>
    </xdr:from>
    <xdr:to>
      <xdr:col>24</xdr:col>
      <xdr:colOff>31750</xdr:colOff>
      <xdr:row>76</xdr:row>
      <xdr:rowOff>21844</xdr:rowOff>
    </xdr:to>
    <xdr:cxnSp macro="">
      <xdr:nvCxnSpPr>
        <xdr:cNvPr id="426" name="直線コネクタ 425"/>
        <xdr:cNvCxnSpPr/>
      </xdr:nvCxnSpPr>
      <xdr:spPr>
        <a:xfrm>
          <a:off x="15671800" y="12736576"/>
          <a:ext cx="838200" cy="3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123714</xdr:rowOff>
    </xdr:from>
    <xdr:ext cx="762000" cy="259045"/>
    <xdr:sp macro="" textlink="">
      <xdr:nvSpPr>
        <xdr:cNvPr id="427" name="公債費以外平均値テキスト"/>
        <xdr:cNvSpPr txBox="1"/>
      </xdr:nvSpPr>
      <xdr:spPr>
        <a:xfrm>
          <a:off x="16598900" y="129824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151637</xdr:rowOff>
    </xdr:from>
    <xdr:to>
      <xdr:col>24</xdr:col>
      <xdr:colOff>82550</xdr:colOff>
      <xdr:row>76</xdr:row>
      <xdr:rowOff>81787</xdr:rowOff>
    </xdr:to>
    <xdr:sp macro="" textlink="">
      <xdr:nvSpPr>
        <xdr:cNvPr id="428" name="フローチャート : 判断 427"/>
        <xdr:cNvSpPr/>
      </xdr:nvSpPr>
      <xdr:spPr>
        <a:xfrm>
          <a:off x="164592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49276</xdr:rowOff>
    </xdr:from>
    <xdr:to>
      <xdr:col>22</xdr:col>
      <xdr:colOff>565150</xdr:colOff>
      <xdr:row>75</xdr:row>
      <xdr:rowOff>101854</xdr:rowOff>
    </xdr:to>
    <xdr:cxnSp macro="">
      <xdr:nvCxnSpPr>
        <xdr:cNvPr id="429" name="直線コネクタ 428"/>
        <xdr:cNvCxnSpPr/>
      </xdr:nvCxnSpPr>
      <xdr:spPr>
        <a:xfrm flipV="1">
          <a:off x="14782800" y="12736576"/>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39624</xdr:rowOff>
    </xdr:from>
    <xdr:to>
      <xdr:col>22</xdr:col>
      <xdr:colOff>615950</xdr:colOff>
      <xdr:row>74</xdr:row>
      <xdr:rowOff>141224</xdr:rowOff>
    </xdr:to>
    <xdr:sp macro="" textlink="">
      <xdr:nvSpPr>
        <xdr:cNvPr id="430" name="フローチャート : 判断 429"/>
        <xdr:cNvSpPr/>
      </xdr:nvSpPr>
      <xdr:spPr>
        <a:xfrm>
          <a:off x="15621000" y="1272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126001</xdr:rowOff>
    </xdr:from>
    <xdr:ext cx="736600" cy="259045"/>
    <xdr:sp macro="" textlink="">
      <xdr:nvSpPr>
        <xdr:cNvPr id="431" name="テキスト ボックス 430"/>
        <xdr:cNvSpPr txBox="1"/>
      </xdr:nvSpPr>
      <xdr:spPr>
        <a:xfrm>
          <a:off x="15290800" y="12813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163576</xdr:rowOff>
    </xdr:from>
    <xdr:to>
      <xdr:col>21</xdr:col>
      <xdr:colOff>361950</xdr:colOff>
      <xdr:row>75</xdr:row>
      <xdr:rowOff>101854</xdr:rowOff>
    </xdr:to>
    <xdr:cxnSp macro="">
      <xdr:nvCxnSpPr>
        <xdr:cNvPr id="432" name="直線コネクタ 431"/>
        <xdr:cNvCxnSpPr/>
      </xdr:nvCxnSpPr>
      <xdr:spPr>
        <a:xfrm>
          <a:off x="13893800" y="1285087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62484</xdr:rowOff>
    </xdr:from>
    <xdr:to>
      <xdr:col>21</xdr:col>
      <xdr:colOff>412750</xdr:colOff>
      <xdr:row>74</xdr:row>
      <xdr:rowOff>164084</xdr:rowOff>
    </xdr:to>
    <xdr:sp macro="" textlink="">
      <xdr:nvSpPr>
        <xdr:cNvPr id="433" name="フローチャート : 判断 432"/>
        <xdr:cNvSpPr/>
      </xdr:nvSpPr>
      <xdr:spPr>
        <a:xfrm>
          <a:off x="14732000" y="1274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2811</xdr:rowOff>
    </xdr:from>
    <xdr:ext cx="762000" cy="259045"/>
    <xdr:sp macro="" textlink="">
      <xdr:nvSpPr>
        <xdr:cNvPr id="434" name="テキスト ボックス 433"/>
        <xdr:cNvSpPr txBox="1"/>
      </xdr:nvSpPr>
      <xdr:spPr>
        <a:xfrm>
          <a:off x="14401800" y="1251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163576</xdr:rowOff>
    </xdr:from>
    <xdr:to>
      <xdr:col>20</xdr:col>
      <xdr:colOff>158750</xdr:colOff>
      <xdr:row>75</xdr:row>
      <xdr:rowOff>37846</xdr:rowOff>
    </xdr:to>
    <xdr:cxnSp macro="">
      <xdr:nvCxnSpPr>
        <xdr:cNvPr id="435" name="直線コネクタ 434"/>
        <xdr:cNvCxnSpPr/>
      </xdr:nvCxnSpPr>
      <xdr:spPr>
        <a:xfrm flipV="1">
          <a:off x="13004800" y="128508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73</xdr:row>
      <xdr:rowOff>124206</xdr:rowOff>
    </xdr:from>
    <xdr:to>
      <xdr:col>20</xdr:col>
      <xdr:colOff>209550</xdr:colOff>
      <xdr:row>74</xdr:row>
      <xdr:rowOff>54356</xdr:rowOff>
    </xdr:to>
    <xdr:sp macro="" textlink="">
      <xdr:nvSpPr>
        <xdr:cNvPr id="436" name="フローチャート : 判断 435"/>
        <xdr:cNvSpPr/>
      </xdr:nvSpPr>
      <xdr:spPr>
        <a:xfrm>
          <a:off x="13843000" y="1264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64533</xdr:rowOff>
    </xdr:from>
    <xdr:ext cx="762000" cy="259045"/>
    <xdr:sp macro="" textlink="">
      <xdr:nvSpPr>
        <xdr:cNvPr id="437" name="テキスト ボックス 436"/>
        <xdr:cNvSpPr txBox="1"/>
      </xdr:nvSpPr>
      <xdr:spPr>
        <a:xfrm>
          <a:off x="13512800" y="1240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73</xdr:row>
      <xdr:rowOff>101346</xdr:rowOff>
    </xdr:from>
    <xdr:to>
      <xdr:col>19</xdr:col>
      <xdr:colOff>6350</xdr:colOff>
      <xdr:row>74</xdr:row>
      <xdr:rowOff>31496</xdr:rowOff>
    </xdr:to>
    <xdr:sp macro="" textlink="">
      <xdr:nvSpPr>
        <xdr:cNvPr id="438" name="フローチャート : 判断 437"/>
        <xdr:cNvSpPr/>
      </xdr:nvSpPr>
      <xdr:spPr>
        <a:xfrm>
          <a:off x="12954000" y="1261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41673</xdr:rowOff>
    </xdr:from>
    <xdr:ext cx="762000" cy="259045"/>
    <xdr:sp macro="" textlink="">
      <xdr:nvSpPr>
        <xdr:cNvPr id="439" name="テキスト ボックス 438"/>
        <xdr:cNvSpPr txBox="1"/>
      </xdr:nvSpPr>
      <xdr:spPr>
        <a:xfrm>
          <a:off x="12623800" y="1238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142494</xdr:rowOff>
    </xdr:from>
    <xdr:to>
      <xdr:col>24</xdr:col>
      <xdr:colOff>82550</xdr:colOff>
      <xdr:row>76</xdr:row>
      <xdr:rowOff>72644</xdr:rowOff>
    </xdr:to>
    <xdr:sp macro="" textlink="">
      <xdr:nvSpPr>
        <xdr:cNvPr id="445" name="円/楕円 444"/>
        <xdr:cNvSpPr/>
      </xdr:nvSpPr>
      <xdr:spPr>
        <a:xfrm>
          <a:off x="164592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159021</xdr:rowOff>
    </xdr:from>
    <xdr:ext cx="762000" cy="259045"/>
    <xdr:sp macro="" textlink="">
      <xdr:nvSpPr>
        <xdr:cNvPr id="446" name="公債費以外該当値テキスト"/>
        <xdr:cNvSpPr txBox="1"/>
      </xdr:nvSpPr>
      <xdr:spPr>
        <a:xfrm>
          <a:off x="16598900" y="1284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169926</xdr:rowOff>
    </xdr:from>
    <xdr:to>
      <xdr:col>22</xdr:col>
      <xdr:colOff>615950</xdr:colOff>
      <xdr:row>74</xdr:row>
      <xdr:rowOff>100076</xdr:rowOff>
    </xdr:to>
    <xdr:sp macro="" textlink="">
      <xdr:nvSpPr>
        <xdr:cNvPr id="447" name="円/楕円 446"/>
        <xdr:cNvSpPr/>
      </xdr:nvSpPr>
      <xdr:spPr>
        <a:xfrm>
          <a:off x="15621000" y="1268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110253</xdr:rowOff>
    </xdr:from>
    <xdr:ext cx="736600" cy="259045"/>
    <xdr:sp macro="" textlink="">
      <xdr:nvSpPr>
        <xdr:cNvPr id="448" name="テキスト ボックス 447"/>
        <xdr:cNvSpPr txBox="1"/>
      </xdr:nvSpPr>
      <xdr:spPr>
        <a:xfrm>
          <a:off x="15290800" y="1245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51054</xdr:rowOff>
    </xdr:from>
    <xdr:to>
      <xdr:col>21</xdr:col>
      <xdr:colOff>412750</xdr:colOff>
      <xdr:row>75</xdr:row>
      <xdr:rowOff>152654</xdr:rowOff>
    </xdr:to>
    <xdr:sp macro="" textlink="">
      <xdr:nvSpPr>
        <xdr:cNvPr id="449" name="円/楕円 448"/>
        <xdr:cNvSpPr/>
      </xdr:nvSpPr>
      <xdr:spPr>
        <a:xfrm>
          <a:off x="14732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137431</xdr:rowOff>
    </xdr:from>
    <xdr:ext cx="762000" cy="259045"/>
    <xdr:sp macro="" textlink="">
      <xdr:nvSpPr>
        <xdr:cNvPr id="450" name="テキスト ボックス 449"/>
        <xdr:cNvSpPr txBox="1"/>
      </xdr:nvSpPr>
      <xdr:spPr>
        <a:xfrm>
          <a:off x="14401800" y="12996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112776</xdr:rowOff>
    </xdr:from>
    <xdr:to>
      <xdr:col>20</xdr:col>
      <xdr:colOff>209550</xdr:colOff>
      <xdr:row>75</xdr:row>
      <xdr:rowOff>42926</xdr:rowOff>
    </xdr:to>
    <xdr:sp macro="" textlink="">
      <xdr:nvSpPr>
        <xdr:cNvPr id="451" name="円/楕円 450"/>
        <xdr:cNvSpPr/>
      </xdr:nvSpPr>
      <xdr:spPr>
        <a:xfrm>
          <a:off x="13843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27703</xdr:rowOff>
    </xdr:from>
    <xdr:ext cx="762000" cy="259045"/>
    <xdr:sp macro="" textlink="">
      <xdr:nvSpPr>
        <xdr:cNvPr id="452" name="テキスト ボックス 451"/>
        <xdr:cNvSpPr txBox="1"/>
      </xdr:nvSpPr>
      <xdr:spPr>
        <a:xfrm>
          <a:off x="13512800" y="12886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158496</xdr:rowOff>
    </xdr:from>
    <xdr:to>
      <xdr:col>19</xdr:col>
      <xdr:colOff>6350</xdr:colOff>
      <xdr:row>75</xdr:row>
      <xdr:rowOff>88646</xdr:rowOff>
    </xdr:to>
    <xdr:sp macro="" textlink="">
      <xdr:nvSpPr>
        <xdr:cNvPr id="453" name="円/楕円 452"/>
        <xdr:cNvSpPr/>
      </xdr:nvSpPr>
      <xdr:spPr>
        <a:xfrm>
          <a:off x="129540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73423</xdr:rowOff>
    </xdr:from>
    <xdr:ext cx="762000" cy="259045"/>
    <xdr:sp macro="" textlink="">
      <xdr:nvSpPr>
        <xdr:cNvPr id="454" name="テキスト ボックス 453"/>
        <xdr:cNvSpPr txBox="1"/>
      </xdr:nvSpPr>
      <xdr:spPr>
        <a:xfrm>
          <a:off x="12623800" y="12932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新潟県関川村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71407</xdr:rowOff>
    </xdr:from>
    <xdr:to>
      <xdr:col>4</xdr:col>
      <xdr:colOff>1117600</xdr:colOff>
      <xdr:row>20</xdr:row>
      <xdr:rowOff>102945</xdr:rowOff>
    </xdr:to>
    <xdr:cxnSp macro="">
      <xdr:nvCxnSpPr>
        <xdr:cNvPr id="43" name="直線コネクタ 42"/>
        <xdr:cNvCxnSpPr/>
      </xdr:nvCxnSpPr>
      <xdr:spPr bwMode="auto">
        <a:xfrm flipV="1">
          <a:off x="5651500" y="2176432"/>
          <a:ext cx="0" cy="14031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75022</xdr:rowOff>
    </xdr:from>
    <xdr:ext cx="762000" cy="259045"/>
    <xdr:sp macro="" textlink="">
      <xdr:nvSpPr>
        <xdr:cNvPr id="44" name="人口1人当たり決算額の推移最小値テキスト130"/>
        <xdr:cNvSpPr txBox="1"/>
      </xdr:nvSpPr>
      <xdr:spPr>
        <a:xfrm>
          <a:off x="5740400" y="355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89,089</a:t>
          </a:r>
          <a:endParaRPr kumimoji="1" lang="ja-JP" altLang="en-US" sz="1000" b="1">
            <a:latin typeface="ＭＳ Ｐゴシック"/>
          </a:endParaRPr>
        </a:p>
      </xdr:txBody>
    </xdr:sp>
    <xdr:clientData/>
  </xdr:oneCellAnchor>
  <xdr:twoCellAnchor>
    <xdr:from>
      <xdr:col>4</xdr:col>
      <xdr:colOff>1028700</xdr:colOff>
      <xdr:row>20</xdr:row>
      <xdr:rowOff>102945</xdr:rowOff>
    </xdr:from>
    <xdr:to>
      <xdr:col>5</xdr:col>
      <xdr:colOff>73025</xdr:colOff>
      <xdr:row>20</xdr:row>
      <xdr:rowOff>102945</xdr:rowOff>
    </xdr:to>
    <xdr:cxnSp macro="">
      <xdr:nvCxnSpPr>
        <xdr:cNvPr id="45" name="直線コネクタ 44"/>
        <xdr:cNvCxnSpPr/>
      </xdr:nvCxnSpPr>
      <xdr:spPr bwMode="auto">
        <a:xfrm>
          <a:off x="5562600" y="35795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157784</xdr:rowOff>
    </xdr:from>
    <xdr:ext cx="762000" cy="259045"/>
    <xdr:sp macro="" textlink="">
      <xdr:nvSpPr>
        <xdr:cNvPr id="46" name="人口1人当たり決算額の推移最大値テキスト130"/>
        <xdr:cNvSpPr txBox="1"/>
      </xdr:nvSpPr>
      <xdr:spPr>
        <a:xfrm>
          <a:off x="5740400" y="191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242,538</a:t>
          </a:r>
          <a:endParaRPr kumimoji="1" lang="ja-JP" altLang="en-US" sz="1000" b="1">
            <a:latin typeface="ＭＳ Ｐゴシック"/>
          </a:endParaRPr>
        </a:p>
      </xdr:txBody>
    </xdr:sp>
    <xdr:clientData/>
  </xdr:oneCellAnchor>
  <xdr:twoCellAnchor>
    <xdr:from>
      <xdr:col>4</xdr:col>
      <xdr:colOff>1028700</xdr:colOff>
      <xdr:row>12</xdr:row>
      <xdr:rowOff>71407</xdr:rowOff>
    </xdr:from>
    <xdr:to>
      <xdr:col>5</xdr:col>
      <xdr:colOff>73025</xdr:colOff>
      <xdr:row>12</xdr:row>
      <xdr:rowOff>71407</xdr:rowOff>
    </xdr:to>
    <xdr:cxnSp macro="">
      <xdr:nvCxnSpPr>
        <xdr:cNvPr id="47" name="直線コネクタ 46"/>
        <xdr:cNvCxnSpPr/>
      </xdr:nvCxnSpPr>
      <xdr:spPr bwMode="auto">
        <a:xfrm>
          <a:off x="5562600" y="21764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169020</xdr:rowOff>
    </xdr:from>
    <xdr:to>
      <xdr:col>4</xdr:col>
      <xdr:colOff>1117600</xdr:colOff>
      <xdr:row>18</xdr:row>
      <xdr:rowOff>38535</xdr:rowOff>
    </xdr:to>
    <xdr:cxnSp macro="">
      <xdr:nvCxnSpPr>
        <xdr:cNvPr id="48" name="直線コネクタ 47"/>
        <xdr:cNvCxnSpPr/>
      </xdr:nvCxnSpPr>
      <xdr:spPr bwMode="auto">
        <a:xfrm>
          <a:off x="5003800" y="3131295"/>
          <a:ext cx="647700" cy="40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18</xdr:row>
      <xdr:rowOff>23312</xdr:rowOff>
    </xdr:from>
    <xdr:ext cx="762000" cy="259045"/>
    <xdr:sp macro="" textlink="">
      <xdr:nvSpPr>
        <xdr:cNvPr id="49" name="人口1人当たり決算額の推移平均値テキスト130"/>
        <xdr:cNvSpPr txBox="1"/>
      </xdr:nvSpPr>
      <xdr:spPr>
        <a:xfrm>
          <a:off x="5740400" y="3157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132,676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167936</xdr:rowOff>
    </xdr:from>
    <xdr:to>
      <xdr:col>5</xdr:col>
      <xdr:colOff>34925</xdr:colOff>
      <xdr:row>18</xdr:row>
      <xdr:rowOff>98086</xdr:rowOff>
    </xdr:to>
    <xdr:sp macro="" textlink="">
      <xdr:nvSpPr>
        <xdr:cNvPr id="50" name="フローチャート : 判断 49"/>
        <xdr:cNvSpPr/>
      </xdr:nvSpPr>
      <xdr:spPr bwMode="auto">
        <a:xfrm>
          <a:off x="56007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169020</xdr:rowOff>
    </xdr:from>
    <xdr:to>
      <xdr:col>4</xdr:col>
      <xdr:colOff>469900</xdr:colOff>
      <xdr:row>18</xdr:row>
      <xdr:rowOff>85407</xdr:rowOff>
    </xdr:to>
    <xdr:cxnSp macro="">
      <xdr:nvCxnSpPr>
        <xdr:cNvPr id="51" name="直線コネクタ 50"/>
        <xdr:cNvCxnSpPr/>
      </xdr:nvCxnSpPr>
      <xdr:spPr bwMode="auto">
        <a:xfrm flipV="1">
          <a:off x="4305300" y="3131295"/>
          <a:ext cx="698500" cy="878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18349</xdr:rowOff>
    </xdr:from>
    <xdr:to>
      <xdr:col>4</xdr:col>
      <xdr:colOff>520700</xdr:colOff>
      <xdr:row>16</xdr:row>
      <xdr:rowOff>119949</xdr:rowOff>
    </xdr:to>
    <xdr:sp macro="" textlink="">
      <xdr:nvSpPr>
        <xdr:cNvPr id="52" name="フローチャート : 判断 51"/>
        <xdr:cNvSpPr/>
      </xdr:nvSpPr>
      <xdr:spPr bwMode="auto">
        <a:xfrm>
          <a:off x="4953000" y="28091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130126</xdr:rowOff>
    </xdr:from>
    <xdr:ext cx="736600" cy="259045"/>
    <xdr:sp macro="" textlink="">
      <xdr:nvSpPr>
        <xdr:cNvPr id="53" name="テキスト ボックス 52"/>
        <xdr:cNvSpPr txBox="1"/>
      </xdr:nvSpPr>
      <xdr:spPr>
        <a:xfrm>
          <a:off x="4622800" y="2578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85407</xdr:rowOff>
    </xdr:from>
    <xdr:to>
      <xdr:col>3</xdr:col>
      <xdr:colOff>904875</xdr:colOff>
      <xdr:row>18</xdr:row>
      <xdr:rowOff>146132</xdr:rowOff>
    </xdr:to>
    <xdr:cxnSp macro="">
      <xdr:nvCxnSpPr>
        <xdr:cNvPr id="54" name="直線コネクタ 53"/>
        <xdr:cNvCxnSpPr/>
      </xdr:nvCxnSpPr>
      <xdr:spPr bwMode="auto">
        <a:xfrm flipV="1">
          <a:off x="3606800" y="3219132"/>
          <a:ext cx="698500" cy="60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150781</xdr:rowOff>
    </xdr:from>
    <xdr:to>
      <xdr:col>3</xdr:col>
      <xdr:colOff>955675</xdr:colOff>
      <xdr:row>16</xdr:row>
      <xdr:rowOff>80931</xdr:rowOff>
    </xdr:to>
    <xdr:sp macro="" textlink="">
      <xdr:nvSpPr>
        <xdr:cNvPr id="55" name="フローチャート : 判断 54"/>
        <xdr:cNvSpPr/>
      </xdr:nvSpPr>
      <xdr:spPr bwMode="auto">
        <a:xfrm>
          <a:off x="4254500" y="2770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91108</xdr:rowOff>
    </xdr:from>
    <xdr:ext cx="762000" cy="259045"/>
    <xdr:sp macro="" textlink="">
      <xdr:nvSpPr>
        <xdr:cNvPr id="56" name="テキスト ボックス 55"/>
        <xdr:cNvSpPr txBox="1"/>
      </xdr:nvSpPr>
      <xdr:spPr>
        <a:xfrm>
          <a:off x="3924300" y="253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146132</xdr:rowOff>
    </xdr:from>
    <xdr:to>
      <xdr:col>3</xdr:col>
      <xdr:colOff>206375</xdr:colOff>
      <xdr:row>18</xdr:row>
      <xdr:rowOff>161147</xdr:rowOff>
    </xdr:to>
    <xdr:cxnSp macro="">
      <xdr:nvCxnSpPr>
        <xdr:cNvPr id="57" name="直線コネクタ 56"/>
        <xdr:cNvCxnSpPr/>
      </xdr:nvCxnSpPr>
      <xdr:spPr bwMode="auto">
        <a:xfrm flipV="1">
          <a:off x="2908300" y="3279857"/>
          <a:ext cx="698500" cy="15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48954</xdr:rowOff>
    </xdr:from>
    <xdr:to>
      <xdr:col>3</xdr:col>
      <xdr:colOff>257175</xdr:colOff>
      <xdr:row>16</xdr:row>
      <xdr:rowOff>150554</xdr:rowOff>
    </xdr:to>
    <xdr:sp macro="" textlink="">
      <xdr:nvSpPr>
        <xdr:cNvPr id="58" name="フローチャート : 判断 57"/>
        <xdr:cNvSpPr/>
      </xdr:nvSpPr>
      <xdr:spPr bwMode="auto">
        <a:xfrm>
          <a:off x="3556000" y="2839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160731</xdr:rowOff>
    </xdr:from>
    <xdr:ext cx="762000" cy="259045"/>
    <xdr:sp macro="" textlink="">
      <xdr:nvSpPr>
        <xdr:cNvPr id="59" name="テキスト ボックス 58"/>
        <xdr:cNvSpPr txBox="1"/>
      </xdr:nvSpPr>
      <xdr:spPr>
        <a:xfrm>
          <a:off x="3225800" y="2608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30885</xdr:rowOff>
    </xdr:from>
    <xdr:to>
      <xdr:col>2</xdr:col>
      <xdr:colOff>692150</xdr:colOff>
      <xdr:row>16</xdr:row>
      <xdr:rowOff>132485</xdr:rowOff>
    </xdr:to>
    <xdr:sp macro="" textlink="">
      <xdr:nvSpPr>
        <xdr:cNvPr id="60" name="フローチャート : 判断 59"/>
        <xdr:cNvSpPr/>
      </xdr:nvSpPr>
      <xdr:spPr bwMode="auto">
        <a:xfrm>
          <a:off x="2857500" y="2821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142662</xdr:rowOff>
    </xdr:from>
    <xdr:ext cx="762000" cy="259045"/>
    <xdr:sp macro="" textlink="">
      <xdr:nvSpPr>
        <xdr:cNvPr id="61" name="テキスト ボックス 60"/>
        <xdr:cNvSpPr txBox="1"/>
      </xdr:nvSpPr>
      <xdr:spPr>
        <a:xfrm>
          <a:off x="2527300" y="259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159185</xdr:rowOff>
    </xdr:from>
    <xdr:to>
      <xdr:col>5</xdr:col>
      <xdr:colOff>34925</xdr:colOff>
      <xdr:row>18</xdr:row>
      <xdr:rowOff>89335</xdr:rowOff>
    </xdr:to>
    <xdr:sp macro="" textlink="">
      <xdr:nvSpPr>
        <xdr:cNvPr id="67" name="円/楕円 66"/>
        <xdr:cNvSpPr/>
      </xdr:nvSpPr>
      <xdr:spPr bwMode="auto">
        <a:xfrm>
          <a:off x="5600700" y="3121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4262</xdr:rowOff>
    </xdr:from>
    <xdr:ext cx="762000" cy="259045"/>
    <xdr:sp macro="" textlink="">
      <xdr:nvSpPr>
        <xdr:cNvPr id="68" name="人口1人当たり決算額の推移該当値テキスト130"/>
        <xdr:cNvSpPr txBox="1"/>
      </xdr:nvSpPr>
      <xdr:spPr>
        <a:xfrm>
          <a:off x="5740400" y="296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133,633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118220</xdr:rowOff>
    </xdr:from>
    <xdr:to>
      <xdr:col>4</xdr:col>
      <xdr:colOff>520700</xdr:colOff>
      <xdr:row>18</xdr:row>
      <xdr:rowOff>48370</xdr:rowOff>
    </xdr:to>
    <xdr:sp macro="" textlink="">
      <xdr:nvSpPr>
        <xdr:cNvPr id="69" name="円/楕円 68"/>
        <xdr:cNvSpPr/>
      </xdr:nvSpPr>
      <xdr:spPr bwMode="auto">
        <a:xfrm>
          <a:off x="4953000" y="3080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33147</xdr:rowOff>
    </xdr:from>
    <xdr:ext cx="736600" cy="259045"/>
    <xdr:sp macro="" textlink="">
      <xdr:nvSpPr>
        <xdr:cNvPr id="70" name="テキスト ボックス 69"/>
        <xdr:cNvSpPr txBox="1"/>
      </xdr:nvSpPr>
      <xdr:spPr>
        <a:xfrm>
          <a:off x="4622800" y="3166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138,113</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34607</xdr:rowOff>
    </xdr:from>
    <xdr:to>
      <xdr:col>3</xdr:col>
      <xdr:colOff>955675</xdr:colOff>
      <xdr:row>18</xdr:row>
      <xdr:rowOff>136207</xdr:rowOff>
    </xdr:to>
    <xdr:sp macro="" textlink="">
      <xdr:nvSpPr>
        <xdr:cNvPr id="71" name="円/楕円 70"/>
        <xdr:cNvSpPr/>
      </xdr:nvSpPr>
      <xdr:spPr bwMode="auto">
        <a:xfrm>
          <a:off x="4254500" y="3168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120984</xdr:rowOff>
    </xdr:from>
    <xdr:ext cx="762000" cy="259045"/>
    <xdr:sp macro="" textlink="">
      <xdr:nvSpPr>
        <xdr:cNvPr id="72" name="テキスト ボックス 71"/>
        <xdr:cNvSpPr txBox="1"/>
      </xdr:nvSpPr>
      <xdr:spPr>
        <a:xfrm>
          <a:off x="3924300" y="325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128,507</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95332</xdr:rowOff>
    </xdr:from>
    <xdr:to>
      <xdr:col>3</xdr:col>
      <xdr:colOff>257175</xdr:colOff>
      <xdr:row>19</xdr:row>
      <xdr:rowOff>25482</xdr:rowOff>
    </xdr:to>
    <xdr:sp macro="" textlink="">
      <xdr:nvSpPr>
        <xdr:cNvPr id="73" name="円/楕円 72"/>
        <xdr:cNvSpPr/>
      </xdr:nvSpPr>
      <xdr:spPr bwMode="auto">
        <a:xfrm>
          <a:off x="3556000" y="3229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10259</xdr:rowOff>
    </xdr:from>
    <xdr:ext cx="762000" cy="259045"/>
    <xdr:sp macro="" textlink="">
      <xdr:nvSpPr>
        <xdr:cNvPr id="74" name="テキスト ボックス 73"/>
        <xdr:cNvSpPr txBox="1"/>
      </xdr:nvSpPr>
      <xdr:spPr>
        <a:xfrm>
          <a:off x="3225800" y="331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121,866</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110347</xdr:rowOff>
    </xdr:from>
    <xdr:to>
      <xdr:col>2</xdr:col>
      <xdr:colOff>692150</xdr:colOff>
      <xdr:row>19</xdr:row>
      <xdr:rowOff>40497</xdr:rowOff>
    </xdr:to>
    <xdr:sp macro="" textlink="">
      <xdr:nvSpPr>
        <xdr:cNvPr id="75" name="円/楕円 74"/>
        <xdr:cNvSpPr/>
      </xdr:nvSpPr>
      <xdr:spPr bwMode="auto">
        <a:xfrm>
          <a:off x="2857500" y="3244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25274</xdr:rowOff>
    </xdr:from>
    <xdr:ext cx="762000" cy="259045"/>
    <xdr:sp macro="" textlink="">
      <xdr:nvSpPr>
        <xdr:cNvPr id="76" name="テキスト ボックス 75"/>
        <xdr:cNvSpPr txBox="1"/>
      </xdr:nvSpPr>
      <xdr:spPr>
        <a:xfrm>
          <a:off x="2527300" y="333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120,224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55315</xdr:rowOff>
    </xdr:from>
    <xdr:to>
      <xdr:col>4</xdr:col>
      <xdr:colOff>1117600</xdr:colOff>
      <xdr:row>37</xdr:row>
      <xdr:rowOff>217012</xdr:rowOff>
    </xdr:to>
    <xdr:cxnSp macro="">
      <xdr:nvCxnSpPr>
        <xdr:cNvPr id="104" name="直線コネクタ 103"/>
        <xdr:cNvCxnSpPr/>
      </xdr:nvCxnSpPr>
      <xdr:spPr bwMode="auto">
        <a:xfrm flipV="1">
          <a:off x="5651500" y="5979865"/>
          <a:ext cx="0" cy="1361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189089</xdr:rowOff>
    </xdr:from>
    <xdr:ext cx="762000" cy="259045"/>
    <xdr:sp macro="" textlink="">
      <xdr:nvSpPr>
        <xdr:cNvPr id="105" name="人口1人当たり決算額の推移最小値テキスト445"/>
        <xdr:cNvSpPr txBox="1"/>
      </xdr:nvSpPr>
      <xdr:spPr>
        <a:xfrm>
          <a:off x="5740400" y="731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-8,725</a:t>
          </a:r>
          <a:endParaRPr kumimoji="1" lang="ja-JP" altLang="en-US" sz="1000" b="1">
            <a:latin typeface="ＭＳ Ｐゴシック"/>
          </a:endParaRPr>
        </a:p>
      </xdr:txBody>
    </xdr:sp>
    <xdr:clientData/>
  </xdr:oneCellAnchor>
  <xdr:twoCellAnchor>
    <xdr:from>
      <xdr:col>4</xdr:col>
      <xdr:colOff>1028700</xdr:colOff>
      <xdr:row>37</xdr:row>
      <xdr:rowOff>217012</xdr:rowOff>
    </xdr:from>
    <xdr:to>
      <xdr:col>5</xdr:col>
      <xdr:colOff>73025</xdr:colOff>
      <xdr:row>37</xdr:row>
      <xdr:rowOff>217012</xdr:rowOff>
    </xdr:to>
    <xdr:cxnSp macro="">
      <xdr:nvCxnSpPr>
        <xdr:cNvPr id="106" name="直線コネクタ 105"/>
        <xdr:cNvCxnSpPr/>
      </xdr:nvCxnSpPr>
      <xdr:spPr bwMode="auto">
        <a:xfrm>
          <a:off x="5562600" y="73417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313142</xdr:rowOff>
    </xdr:from>
    <xdr:ext cx="762000" cy="259045"/>
    <xdr:sp macro="" textlink="">
      <xdr:nvSpPr>
        <xdr:cNvPr id="107" name="人口1人当たり決算額の推移最大値テキスト445"/>
        <xdr:cNvSpPr txBox="1"/>
      </xdr:nvSpPr>
      <xdr:spPr>
        <a:xfrm>
          <a:off x="5740400" y="572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62,763</a:t>
          </a:r>
          <a:endParaRPr kumimoji="1" lang="ja-JP" altLang="en-US" sz="1000" b="1">
            <a:latin typeface="ＭＳ Ｐゴシック"/>
          </a:endParaRPr>
        </a:p>
      </xdr:txBody>
    </xdr:sp>
    <xdr:clientData/>
  </xdr:oneCellAnchor>
  <xdr:twoCellAnchor>
    <xdr:from>
      <xdr:col>4</xdr:col>
      <xdr:colOff>1028700</xdr:colOff>
      <xdr:row>33</xdr:row>
      <xdr:rowOff>55315</xdr:rowOff>
    </xdr:from>
    <xdr:to>
      <xdr:col>5</xdr:col>
      <xdr:colOff>73025</xdr:colOff>
      <xdr:row>33</xdr:row>
      <xdr:rowOff>55315</xdr:rowOff>
    </xdr:to>
    <xdr:cxnSp macro="">
      <xdr:nvCxnSpPr>
        <xdr:cNvPr id="108" name="直線コネクタ 107"/>
        <xdr:cNvCxnSpPr/>
      </xdr:nvCxnSpPr>
      <xdr:spPr bwMode="auto">
        <a:xfrm>
          <a:off x="5562600" y="59798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225527</xdr:rowOff>
    </xdr:from>
    <xdr:to>
      <xdr:col>4</xdr:col>
      <xdr:colOff>1117600</xdr:colOff>
      <xdr:row>34</xdr:row>
      <xdr:rowOff>231908</xdr:rowOff>
    </xdr:to>
    <xdr:cxnSp macro="">
      <xdr:nvCxnSpPr>
        <xdr:cNvPr id="109" name="直線コネクタ 108"/>
        <xdr:cNvCxnSpPr/>
      </xdr:nvCxnSpPr>
      <xdr:spPr bwMode="auto">
        <a:xfrm>
          <a:off x="5003800" y="6492977"/>
          <a:ext cx="647700" cy="6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4557</xdr:rowOff>
    </xdr:from>
    <xdr:ext cx="762000" cy="259045"/>
    <xdr:sp macro="" textlink="">
      <xdr:nvSpPr>
        <xdr:cNvPr id="110" name="人口1人当たり決算額の推移平均値テキスト445"/>
        <xdr:cNvSpPr txBox="1"/>
      </xdr:nvSpPr>
      <xdr:spPr>
        <a:xfrm>
          <a:off x="5740400" y="6614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32480</xdr:rowOff>
    </xdr:from>
    <xdr:to>
      <xdr:col>5</xdr:col>
      <xdr:colOff>34925</xdr:colOff>
      <xdr:row>35</xdr:row>
      <xdr:rowOff>134080</xdr:rowOff>
    </xdr:to>
    <xdr:sp macro="" textlink="">
      <xdr:nvSpPr>
        <xdr:cNvPr id="111" name="フローチャート : 判断 110"/>
        <xdr:cNvSpPr/>
      </xdr:nvSpPr>
      <xdr:spPr bwMode="auto">
        <a:xfrm>
          <a:off x="56007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176397</xdr:rowOff>
    </xdr:from>
    <xdr:to>
      <xdr:col>4</xdr:col>
      <xdr:colOff>469900</xdr:colOff>
      <xdr:row>34</xdr:row>
      <xdr:rowOff>225527</xdr:rowOff>
    </xdr:to>
    <xdr:cxnSp macro="">
      <xdr:nvCxnSpPr>
        <xdr:cNvPr id="112" name="直線コネクタ 111"/>
        <xdr:cNvCxnSpPr/>
      </xdr:nvCxnSpPr>
      <xdr:spPr bwMode="auto">
        <a:xfrm>
          <a:off x="4305300" y="6443847"/>
          <a:ext cx="698500" cy="491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191757</xdr:rowOff>
    </xdr:from>
    <xdr:to>
      <xdr:col>4</xdr:col>
      <xdr:colOff>520700</xdr:colOff>
      <xdr:row>34</xdr:row>
      <xdr:rowOff>293357</xdr:rowOff>
    </xdr:to>
    <xdr:sp macro="" textlink="">
      <xdr:nvSpPr>
        <xdr:cNvPr id="113" name="フローチャート : 判断 112"/>
        <xdr:cNvSpPr/>
      </xdr:nvSpPr>
      <xdr:spPr bwMode="auto">
        <a:xfrm>
          <a:off x="4953000" y="64592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278134</xdr:rowOff>
    </xdr:from>
    <xdr:ext cx="736600" cy="259045"/>
    <xdr:sp macro="" textlink="">
      <xdr:nvSpPr>
        <xdr:cNvPr id="114" name="テキスト ボックス 113"/>
        <xdr:cNvSpPr txBox="1"/>
      </xdr:nvSpPr>
      <xdr:spPr>
        <a:xfrm>
          <a:off x="4622800" y="6545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176397</xdr:rowOff>
    </xdr:from>
    <xdr:to>
      <xdr:col>3</xdr:col>
      <xdr:colOff>904875</xdr:colOff>
      <xdr:row>34</xdr:row>
      <xdr:rowOff>197942</xdr:rowOff>
    </xdr:to>
    <xdr:cxnSp macro="">
      <xdr:nvCxnSpPr>
        <xdr:cNvPr id="115" name="直線コネクタ 114"/>
        <xdr:cNvCxnSpPr/>
      </xdr:nvCxnSpPr>
      <xdr:spPr bwMode="auto">
        <a:xfrm flipV="1">
          <a:off x="3606800" y="6443847"/>
          <a:ext cx="698500" cy="21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159734</xdr:rowOff>
    </xdr:from>
    <xdr:to>
      <xdr:col>3</xdr:col>
      <xdr:colOff>955675</xdr:colOff>
      <xdr:row>34</xdr:row>
      <xdr:rowOff>261334</xdr:rowOff>
    </xdr:to>
    <xdr:sp macro="" textlink="">
      <xdr:nvSpPr>
        <xdr:cNvPr id="116" name="フローチャート : 判断 115"/>
        <xdr:cNvSpPr/>
      </xdr:nvSpPr>
      <xdr:spPr bwMode="auto">
        <a:xfrm>
          <a:off x="4254500" y="6427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246111</xdr:rowOff>
    </xdr:from>
    <xdr:ext cx="762000" cy="259045"/>
    <xdr:sp macro="" textlink="">
      <xdr:nvSpPr>
        <xdr:cNvPr id="117" name="テキスト ボックス 116"/>
        <xdr:cNvSpPr txBox="1"/>
      </xdr:nvSpPr>
      <xdr:spPr>
        <a:xfrm>
          <a:off x="3924300" y="651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80709</xdr:rowOff>
    </xdr:from>
    <xdr:to>
      <xdr:col>3</xdr:col>
      <xdr:colOff>206375</xdr:colOff>
      <xdr:row>34</xdr:row>
      <xdr:rowOff>197942</xdr:rowOff>
    </xdr:to>
    <xdr:cxnSp macro="">
      <xdr:nvCxnSpPr>
        <xdr:cNvPr id="118" name="直線コネクタ 117"/>
        <xdr:cNvCxnSpPr/>
      </xdr:nvCxnSpPr>
      <xdr:spPr bwMode="auto">
        <a:xfrm>
          <a:off x="2908300" y="6348159"/>
          <a:ext cx="698500" cy="117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104203</xdr:rowOff>
    </xdr:from>
    <xdr:to>
      <xdr:col>3</xdr:col>
      <xdr:colOff>257175</xdr:colOff>
      <xdr:row>34</xdr:row>
      <xdr:rowOff>205803</xdr:rowOff>
    </xdr:to>
    <xdr:sp macro="" textlink="">
      <xdr:nvSpPr>
        <xdr:cNvPr id="119" name="フローチャート : 判断 118"/>
        <xdr:cNvSpPr/>
      </xdr:nvSpPr>
      <xdr:spPr bwMode="auto">
        <a:xfrm>
          <a:off x="3556000" y="63716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215980</xdr:rowOff>
    </xdr:from>
    <xdr:ext cx="762000" cy="259045"/>
    <xdr:sp macro="" textlink="">
      <xdr:nvSpPr>
        <xdr:cNvPr id="120" name="テキスト ボックス 119"/>
        <xdr:cNvSpPr txBox="1"/>
      </xdr:nvSpPr>
      <xdr:spPr>
        <a:xfrm>
          <a:off x="3225800" y="614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39110</xdr:rowOff>
    </xdr:from>
    <xdr:to>
      <xdr:col>2</xdr:col>
      <xdr:colOff>692150</xdr:colOff>
      <xdr:row>34</xdr:row>
      <xdr:rowOff>140710</xdr:rowOff>
    </xdr:to>
    <xdr:sp macro="" textlink="">
      <xdr:nvSpPr>
        <xdr:cNvPr id="121" name="フローチャート : 判断 120"/>
        <xdr:cNvSpPr/>
      </xdr:nvSpPr>
      <xdr:spPr bwMode="auto">
        <a:xfrm>
          <a:off x="2857500" y="6306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125487</xdr:rowOff>
    </xdr:from>
    <xdr:ext cx="762000" cy="259045"/>
    <xdr:sp macro="" textlink="">
      <xdr:nvSpPr>
        <xdr:cNvPr id="122" name="テキスト ボックス 121"/>
        <xdr:cNvSpPr txBox="1"/>
      </xdr:nvSpPr>
      <xdr:spPr>
        <a:xfrm>
          <a:off x="2527300" y="6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181108</xdr:rowOff>
    </xdr:from>
    <xdr:to>
      <xdr:col>5</xdr:col>
      <xdr:colOff>34925</xdr:colOff>
      <xdr:row>34</xdr:row>
      <xdr:rowOff>282708</xdr:rowOff>
    </xdr:to>
    <xdr:sp macro="" textlink="">
      <xdr:nvSpPr>
        <xdr:cNvPr id="128" name="円/楕円 127"/>
        <xdr:cNvSpPr/>
      </xdr:nvSpPr>
      <xdr:spPr bwMode="auto">
        <a:xfrm>
          <a:off x="5600700" y="6448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26185</xdr:rowOff>
    </xdr:from>
    <xdr:ext cx="762000" cy="259045"/>
    <xdr:sp macro="" textlink="">
      <xdr:nvSpPr>
        <xdr:cNvPr id="129" name="人口1人当たり決算額の推移該当値テキスト445"/>
        <xdr:cNvSpPr txBox="1"/>
      </xdr:nvSpPr>
      <xdr:spPr>
        <a:xfrm>
          <a:off x="5740400" y="629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35,493</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174727</xdr:rowOff>
    </xdr:from>
    <xdr:to>
      <xdr:col>4</xdr:col>
      <xdr:colOff>520700</xdr:colOff>
      <xdr:row>34</xdr:row>
      <xdr:rowOff>276327</xdr:rowOff>
    </xdr:to>
    <xdr:sp macro="" textlink="">
      <xdr:nvSpPr>
        <xdr:cNvPr id="130" name="円/楕円 129"/>
        <xdr:cNvSpPr/>
      </xdr:nvSpPr>
      <xdr:spPr bwMode="auto">
        <a:xfrm>
          <a:off x="4953000" y="6442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286504</xdr:rowOff>
    </xdr:from>
    <xdr:ext cx="736600" cy="259045"/>
    <xdr:sp macro="" textlink="">
      <xdr:nvSpPr>
        <xdr:cNvPr id="131" name="テキスト ボックス 130"/>
        <xdr:cNvSpPr txBox="1"/>
      </xdr:nvSpPr>
      <xdr:spPr>
        <a:xfrm>
          <a:off x="4622800" y="6211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35,828</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125597</xdr:rowOff>
    </xdr:from>
    <xdr:to>
      <xdr:col>3</xdr:col>
      <xdr:colOff>955675</xdr:colOff>
      <xdr:row>34</xdr:row>
      <xdr:rowOff>227197</xdr:rowOff>
    </xdr:to>
    <xdr:sp macro="" textlink="">
      <xdr:nvSpPr>
        <xdr:cNvPr id="132" name="円/楕円 131"/>
        <xdr:cNvSpPr/>
      </xdr:nvSpPr>
      <xdr:spPr bwMode="auto">
        <a:xfrm>
          <a:off x="4254500" y="6393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237374</xdr:rowOff>
    </xdr:from>
    <xdr:ext cx="762000" cy="259045"/>
    <xdr:sp macro="" textlink="">
      <xdr:nvSpPr>
        <xdr:cNvPr id="133" name="テキスト ボックス 132"/>
        <xdr:cNvSpPr txBox="1"/>
      </xdr:nvSpPr>
      <xdr:spPr>
        <a:xfrm>
          <a:off x="3924300" y="616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38,407</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147142</xdr:rowOff>
    </xdr:from>
    <xdr:to>
      <xdr:col>3</xdr:col>
      <xdr:colOff>257175</xdr:colOff>
      <xdr:row>34</xdr:row>
      <xdr:rowOff>248742</xdr:rowOff>
    </xdr:to>
    <xdr:sp macro="" textlink="">
      <xdr:nvSpPr>
        <xdr:cNvPr id="134" name="円/楕円 133"/>
        <xdr:cNvSpPr/>
      </xdr:nvSpPr>
      <xdr:spPr bwMode="auto">
        <a:xfrm>
          <a:off x="3556000" y="6414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233519</xdr:rowOff>
    </xdr:from>
    <xdr:ext cx="762000" cy="259045"/>
    <xdr:sp macro="" textlink="">
      <xdr:nvSpPr>
        <xdr:cNvPr id="135" name="テキスト ボックス 134"/>
        <xdr:cNvSpPr txBox="1"/>
      </xdr:nvSpPr>
      <xdr:spPr>
        <a:xfrm>
          <a:off x="3225800" y="6500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37,276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29909</xdr:rowOff>
    </xdr:from>
    <xdr:to>
      <xdr:col>2</xdr:col>
      <xdr:colOff>692150</xdr:colOff>
      <xdr:row>34</xdr:row>
      <xdr:rowOff>131509</xdr:rowOff>
    </xdr:to>
    <xdr:sp macro="" textlink="">
      <xdr:nvSpPr>
        <xdr:cNvPr id="136" name="円/楕円 135"/>
        <xdr:cNvSpPr/>
      </xdr:nvSpPr>
      <xdr:spPr bwMode="auto">
        <a:xfrm>
          <a:off x="2857500" y="6297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141686</xdr:rowOff>
    </xdr:from>
    <xdr:ext cx="762000" cy="259045"/>
    <xdr:sp macro="" textlink="">
      <xdr:nvSpPr>
        <xdr:cNvPr id="137" name="テキスト ボックス 136"/>
        <xdr:cNvSpPr txBox="1"/>
      </xdr:nvSpPr>
      <xdr:spPr>
        <a:xfrm>
          <a:off x="2527300" y="6066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43,430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新潟県関川村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5,904
5,876
299.61
4,874,399
4,757,675
95,516
3,209,857
5,034,992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32.4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73,562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121510</xdr:rowOff>
    </xdr:from>
    <xdr:to>
      <xdr:col>6</xdr:col>
      <xdr:colOff>510540</xdr:colOff>
      <xdr:row>39</xdr:row>
      <xdr:rowOff>37189</xdr:rowOff>
    </xdr:to>
    <xdr:cxnSp macro="">
      <xdr:nvCxnSpPr>
        <xdr:cNvPr id="58" name="直線コネクタ 57"/>
        <xdr:cNvCxnSpPr/>
      </xdr:nvCxnSpPr>
      <xdr:spPr>
        <a:xfrm flipV="1">
          <a:off x="4633595" y="5093560"/>
          <a:ext cx="1270" cy="163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41016</xdr:rowOff>
    </xdr:from>
    <xdr:ext cx="534377" cy="259045"/>
    <xdr:sp macro="" textlink="">
      <xdr:nvSpPr>
        <xdr:cNvPr id="59" name="人件費最小値テキスト"/>
        <xdr:cNvSpPr txBox="1"/>
      </xdr:nvSpPr>
      <xdr:spPr>
        <a:xfrm>
          <a:off x="4686300" y="672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65,667</a:t>
          </a:r>
          <a:endParaRPr kumimoji="1" lang="ja-JP" altLang="en-US" sz="1000" b="1">
            <a:latin typeface="ＭＳ Ｐゴシック"/>
          </a:endParaRPr>
        </a:p>
      </xdr:txBody>
    </xdr:sp>
    <xdr:clientData/>
  </xdr:oneCellAnchor>
  <xdr:twoCellAnchor>
    <xdr:from>
      <xdr:col>6</xdr:col>
      <xdr:colOff>422275</xdr:colOff>
      <xdr:row>39</xdr:row>
      <xdr:rowOff>37189</xdr:rowOff>
    </xdr:from>
    <xdr:to>
      <xdr:col>6</xdr:col>
      <xdr:colOff>600075</xdr:colOff>
      <xdr:row>39</xdr:row>
      <xdr:rowOff>37189</xdr:rowOff>
    </xdr:to>
    <xdr:cxnSp macro="">
      <xdr:nvCxnSpPr>
        <xdr:cNvPr id="60" name="直線コネクタ 59"/>
        <xdr:cNvCxnSpPr/>
      </xdr:nvCxnSpPr>
      <xdr:spPr>
        <a:xfrm>
          <a:off x="4546600" y="672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68187</xdr:rowOff>
    </xdr:from>
    <xdr:ext cx="599010" cy="259045"/>
    <xdr:sp macro="" textlink="">
      <xdr:nvSpPr>
        <xdr:cNvPr id="61" name="人件費最大値テキスト"/>
        <xdr:cNvSpPr txBox="1"/>
      </xdr:nvSpPr>
      <xdr:spPr>
        <a:xfrm>
          <a:off x="4686300" y="486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215,421</a:t>
          </a:r>
          <a:endParaRPr kumimoji="1" lang="ja-JP" altLang="en-US" sz="1000" b="1">
            <a:latin typeface="ＭＳ Ｐゴシック"/>
          </a:endParaRPr>
        </a:p>
      </xdr:txBody>
    </xdr:sp>
    <xdr:clientData/>
  </xdr:oneCellAnchor>
  <xdr:twoCellAnchor>
    <xdr:from>
      <xdr:col>6</xdr:col>
      <xdr:colOff>422275</xdr:colOff>
      <xdr:row>29</xdr:row>
      <xdr:rowOff>121510</xdr:rowOff>
    </xdr:from>
    <xdr:to>
      <xdr:col>6</xdr:col>
      <xdr:colOff>600075</xdr:colOff>
      <xdr:row>29</xdr:row>
      <xdr:rowOff>121510</xdr:rowOff>
    </xdr:to>
    <xdr:cxnSp macro="">
      <xdr:nvCxnSpPr>
        <xdr:cNvPr id="62" name="直線コネクタ 61"/>
        <xdr:cNvCxnSpPr/>
      </xdr:nvCxnSpPr>
      <xdr:spPr>
        <a:xfrm>
          <a:off x="4546600" y="50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90333</xdr:rowOff>
    </xdr:from>
    <xdr:to>
      <xdr:col>6</xdr:col>
      <xdr:colOff>511175</xdr:colOff>
      <xdr:row>35</xdr:row>
      <xdr:rowOff>132483</xdr:rowOff>
    </xdr:to>
    <xdr:cxnSp macro="">
      <xdr:nvCxnSpPr>
        <xdr:cNvPr id="63" name="直線コネクタ 62"/>
        <xdr:cNvCxnSpPr/>
      </xdr:nvCxnSpPr>
      <xdr:spPr>
        <a:xfrm flipV="1">
          <a:off x="3797300" y="6091083"/>
          <a:ext cx="838200" cy="4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18842</xdr:rowOff>
    </xdr:from>
    <xdr:ext cx="599010" cy="259045"/>
    <xdr:sp macro="" textlink="">
      <xdr:nvSpPr>
        <xdr:cNvPr id="64" name="人件費平均値テキスト"/>
        <xdr:cNvSpPr txBox="1"/>
      </xdr:nvSpPr>
      <xdr:spPr>
        <a:xfrm>
          <a:off x="4686300" y="6191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107,954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40415</xdr:rowOff>
    </xdr:from>
    <xdr:to>
      <xdr:col>6</xdr:col>
      <xdr:colOff>561975</xdr:colOff>
      <xdr:row>36</xdr:row>
      <xdr:rowOff>142015</xdr:rowOff>
    </xdr:to>
    <xdr:sp macro="" textlink="">
      <xdr:nvSpPr>
        <xdr:cNvPr id="65" name="フローチャート : 判断 64"/>
        <xdr:cNvSpPr/>
      </xdr:nvSpPr>
      <xdr:spPr>
        <a:xfrm>
          <a:off x="4584700" y="62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132483</xdr:rowOff>
    </xdr:from>
    <xdr:to>
      <xdr:col>5</xdr:col>
      <xdr:colOff>358775</xdr:colOff>
      <xdr:row>35</xdr:row>
      <xdr:rowOff>145981</xdr:rowOff>
    </xdr:to>
    <xdr:cxnSp macro="">
      <xdr:nvCxnSpPr>
        <xdr:cNvPr id="66" name="直線コネクタ 65"/>
        <xdr:cNvCxnSpPr/>
      </xdr:nvCxnSpPr>
      <xdr:spPr>
        <a:xfrm flipV="1">
          <a:off x="2908300" y="6133233"/>
          <a:ext cx="889000" cy="1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104140</xdr:rowOff>
    </xdr:from>
    <xdr:to>
      <xdr:col>5</xdr:col>
      <xdr:colOff>409575</xdr:colOff>
      <xdr:row>35</xdr:row>
      <xdr:rowOff>34290</xdr:rowOff>
    </xdr:to>
    <xdr:sp macro="" textlink="">
      <xdr:nvSpPr>
        <xdr:cNvPr id="67" name="フローチャート : 判断 66"/>
        <xdr:cNvSpPr/>
      </xdr:nvSpPr>
      <xdr:spPr>
        <a:xfrm>
          <a:off x="3746500" y="593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50817</xdr:rowOff>
    </xdr:from>
    <xdr:ext cx="599010" cy="259045"/>
    <xdr:sp macro="" textlink="">
      <xdr:nvSpPr>
        <xdr:cNvPr id="68" name="テキスト ボックス 67"/>
        <xdr:cNvSpPr txBox="1"/>
      </xdr:nvSpPr>
      <xdr:spPr>
        <a:xfrm>
          <a:off x="3497794" y="5708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145981</xdr:rowOff>
    </xdr:from>
    <xdr:to>
      <xdr:col>4</xdr:col>
      <xdr:colOff>155575</xdr:colOff>
      <xdr:row>36</xdr:row>
      <xdr:rowOff>49773</xdr:rowOff>
    </xdr:to>
    <xdr:cxnSp macro="">
      <xdr:nvCxnSpPr>
        <xdr:cNvPr id="69" name="直線コネクタ 68"/>
        <xdr:cNvCxnSpPr/>
      </xdr:nvCxnSpPr>
      <xdr:spPr>
        <a:xfrm flipV="1">
          <a:off x="2019300" y="6146731"/>
          <a:ext cx="889000" cy="7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54251</xdr:rowOff>
    </xdr:from>
    <xdr:to>
      <xdr:col>4</xdr:col>
      <xdr:colOff>206375</xdr:colOff>
      <xdr:row>34</xdr:row>
      <xdr:rowOff>155851</xdr:rowOff>
    </xdr:to>
    <xdr:sp macro="" textlink="">
      <xdr:nvSpPr>
        <xdr:cNvPr id="70" name="フローチャート : 判断 69"/>
        <xdr:cNvSpPr/>
      </xdr:nvSpPr>
      <xdr:spPr>
        <a:xfrm>
          <a:off x="2857500" y="588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928</xdr:rowOff>
    </xdr:from>
    <xdr:ext cx="599010" cy="259045"/>
    <xdr:sp macro="" textlink="">
      <xdr:nvSpPr>
        <xdr:cNvPr id="71" name="テキスト ボックス 70"/>
        <xdr:cNvSpPr txBox="1"/>
      </xdr:nvSpPr>
      <xdr:spPr>
        <a:xfrm>
          <a:off x="2608794" y="565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49773</xdr:rowOff>
    </xdr:from>
    <xdr:to>
      <xdr:col>2</xdr:col>
      <xdr:colOff>638175</xdr:colOff>
      <xdr:row>36</xdr:row>
      <xdr:rowOff>76193</xdr:rowOff>
    </xdr:to>
    <xdr:cxnSp macro="">
      <xdr:nvCxnSpPr>
        <xdr:cNvPr id="72" name="直線コネクタ 71"/>
        <xdr:cNvCxnSpPr/>
      </xdr:nvCxnSpPr>
      <xdr:spPr>
        <a:xfrm flipV="1">
          <a:off x="1130300" y="6221973"/>
          <a:ext cx="889000" cy="2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111292</xdr:rowOff>
    </xdr:from>
    <xdr:to>
      <xdr:col>3</xdr:col>
      <xdr:colOff>3175</xdr:colOff>
      <xdr:row>35</xdr:row>
      <xdr:rowOff>41442</xdr:rowOff>
    </xdr:to>
    <xdr:sp macro="" textlink="">
      <xdr:nvSpPr>
        <xdr:cNvPr id="73" name="フローチャート : 判断 72"/>
        <xdr:cNvSpPr/>
      </xdr:nvSpPr>
      <xdr:spPr>
        <a:xfrm>
          <a:off x="1968500" y="594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57969</xdr:rowOff>
    </xdr:from>
    <xdr:ext cx="599010" cy="259045"/>
    <xdr:sp macro="" textlink="">
      <xdr:nvSpPr>
        <xdr:cNvPr id="74" name="テキスト ボックス 73"/>
        <xdr:cNvSpPr txBox="1"/>
      </xdr:nvSpPr>
      <xdr:spPr>
        <a:xfrm>
          <a:off x="1719794" y="571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100504</xdr:rowOff>
    </xdr:from>
    <xdr:to>
      <xdr:col>1</xdr:col>
      <xdr:colOff>485775</xdr:colOff>
      <xdr:row>35</xdr:row>
      <xdr:rowOff>30654</xdr:rowOff>
    </xdr:to>
    <xdr:sp macro="" textlink="">
      <xdr:nvSpPr>
        <xdr:cNvPr id="75" name="フローチャート : 判断 74"/>
        <xdr:cNvSpPr/>
      </xdr:nvSpPr>
      <xdr:spPr>
        <a:xfrm>
          <a:off x="1079500" y="592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47181</xdr:rowOff>
    </xdr:from>
    <xdr:ext cx="599010" cy="259045"/>
    <xdr:sp macro="" textlink="">
      <xdr:nvSpPr>
        <xdr:cNvPr id="76" name="テキスト ボックス 75"/>
        <xdr:cNvSpPr txBox="1"/>
      </xdr:nvSpPr>
      <xdr:spPr>
        <a:xfrm>
          <a:off x="830794" y="5705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39533</xdr:rowOff>
    </xdr:from>
    <xdr:to>
      <xdr:col>6</xdr:col>
      <xdr:colOff>561975</xdr:colOff>
      <xdr:row>35</xdr:row>
      <xdr:rowOff>141133</xdr:rowOff>
    </xdr:to>
    <xdr:sp macro="" textlink="">
      <xdr:nvSpPr>
        <xdr:cNvPr id="82" name="円/楕円 81"/>
        <xdr:cNvSpPr/>
      </xdr:nvSpPr>
      <xdr:spPr>
        <a:xfrm>
          <a:off x="4584700" y="604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62410</xdr:rowOff>
    </xdr:from>
    <xdr:ext cx="599010" cy="259045"/>
    <xdr:sp macro="" textlink="">
      <xdr:nvSpPr>
        <xdr:cNvPr id="83" name="人件費該当値テキスト"/>
        <xdr:cNvSpPr txBox="1"/>
      </xdr:nvSpPr>
      <xdr:spPr>
        <a:xfrm>
          <a:off x="4686300" y="589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123,785</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81683</xdr:rowOff>
    </xdr:from>
    <xdr:to>
      <xdr:col>5</xdr:col>
      <xdr:colOff>409575</xdr:colOff>
      <xdr:row>36</xdr:row>
      <xdr:rowOff>11833</xdr:rowOff>
    </xdr:to>
    <xdr:sp macro="" textlink="">
      <xdr:nvSpPr>
        <xdr:cNvPr id="84" name="円/楕円 83"/>
        <xdr:cNvSpPr/>
      </xdr:nvSpPr>
      <xdr:spPr>
        <a:xfrm>
          <a:off x="3746500" y="608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2960</xdr:rowOff>
    </xdr:from>
    <xdr:ext cx="599010" cy="259045"/>
    <xdr:sp macro="" textlink="">
      <xdr:nvSpPr>
        <xdr:cNvPr id="85" name="テキスト ボックス 84"/>
        <xdr:cNvSpPr txBox="1"/>
      </xdr:nvSpPr>
      <xdr:spPr>
        <a:xfrm>
          <a:off x="3497794" y="6175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119,913</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95181</xdr:rowOff>
    </xdr:from>
    <xdr:to>
      <xdr:col>4</xdr:col>
      <xdr:colOff>206375</xdr:colOff>
      <xdr:row>36</xdr:row>
      <xdr:rowOff>25331</xdr:rowOff>
    </xdr:to>
    <xdr:sp macro="" textlink="">
      <xdr:nvSpPr>
        <xdr:cNvPr id="86" name="円/楕円 85"/>
        <xdr:cNvSpPr/>
      </xdr:nvSpPr>
      <xdr:spPr>
        <a:xfrm>
          <a:off x="2857500" y="609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16458</xdr:rowOff>
    </xdr:from>
    <xdr:ext cx="599010" cy="259045"/>
    <xdr:sp macro="" textlink="">
      <xdr:nvSpPr>
        <xdr:cNvPr id="87" name="テキスト ボックス 86"/>
        <xdr:cNvSpPr txBox="1"/>
      </xdr:nvSpPr>
      <xdr:spPr>
        <a:xfrm>
          <a:off x="2608794" y="6188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118,673</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170423</xdr:rowOff>
    </xdr:from>
    <xdr:to>
      <xdr:col>3</xdr:col>
      <xdr:colOff>3175</xdr:colOff>
      <xdr:row>36</xdr:row>
      <xdr:rowOff>100573</xdr:rowOff>
    </xdr:to>
    <xdr:sp macro="" textlink="">
      <xdr:nvSpPr>
        <xdr:cNvPr id="88" name="円/楕円 87"/>
        <xdr:cNvSpPr/>
      </xdr:nvSpPr>
      <xdr:spPr>
        <a:xfrm>
          <a:off x="1968500" y="617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91700</xdr:rowOff>
    </xdr:from>
    <xdr:ext cx="599010" cy="259045"/>
    <xdr:sp macro="" textlink="">
      <xdr:nvSpPr>
        <xdr:cNvPr id="89" name="テキスト ボックス 88"/>
        <xdr:cNvSpPr txBox="1"/>
      </xdr:nvSpPr>
      <xdr:spPr>
        <a:xfrm>
          <a:off x="1719794" y="6263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111,761</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25393</xdr:rowOff>
    </xdr:from>
    <xdr:to>
      <xdr:col>1</xdr:col>
      <xdr:colOff>485775</xdr:colOff>
      <xdr:row>36</xdr:row>
      <xdr:rowOff>126993</xdr:rowOff>
    </xdr:to>
    <xdr:sp macro="" textlink="">
      <xdr:nvSpPr>
        <xdr:cNvPr id="90" name="円/楕円 89"/>
        <xdr:cNvSpPr/>
      </xdr:nvSpPr>
      <xdr:spPr>
        <a:xfrm>
          <a:off x="1079500" y="619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118120</xdr:rowOff>
    </xdr:from>
    <xdr:ext cx="599010" cy="259045"/>
    <xdr:sp macro="" textlink="">
      <xdr:nvSpPr>
        <xdr:cNvPr id="91" name="テキスト ボックス 90"/>
        <xdr:cNvSpPr txBox="1"/>
      </xdr:nvSpPr>
      <xdr:spPr>
        <a:xfrm>
          <a:off x="830794" y="629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109,334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68,142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7651</xdr:rowOff>
    </xdr:from>
    <xdr:to>
      <xdr:col>6</xdr:col>
      <xdr:colOff>510540</xdr:colOff>
      <xdr:row>58</xdr:row>
      <xdr:rowOff>14379</xdr:rowOff>
    </xdr:to>
    <xdr:cxnSp macro="">
      <xdr:nvCxnSpPr>
        <xdr:cNvPr id="113" name="直線コネクタ 112"/>
        <xdr:cNvCxnSpPr/>
      </xdr:nvCxnSpPr>
      <xdr:spPr>
        <a:xfrm flipV="1">
          <a:off x="4633595" y="8580151"/>
          <a:ext cx="1270" cy="137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18206</xdr:rowOff>
    </xdr:from>
    <xdr:ext cx="534377" cy="259045"/>
    <xdr:sp macro="" textlink="">
      <xdr:nvSpPr>
        <xdr:cNvPr id="114" name="物件費最小値テキスト"/>
        <xdr:cNvSpPr txBox="1"/>
      </xdr:nvSpPr>
      <xdr:spPr>
        <a:xfrm>
          <a:off x="4686300" y="996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54,821</a:t>
          </a:r>
          <a:endParaRPr kumimoji="1" lang="ja-JP" altLang="en-US" sz="1000" b="1">
            <a:latin typeface="ＭＳ Ｐゴシック"/>
          </a:endParaRPr>
        </a:p>
      </xdr:txBody>
    </xdr:sp>
    <xdr:clientData/>
  </xdr:oneCellAnchor>
  <xdr:twoCellAnchor>
    <xdr:from>
      <xdr:col>6</xdr:col>
      <xdr:colOff>422275</xdr:colOff>
      <xdr:row>58</xdr:row>
      <xdr:rowOff>14379</xdr:rowOff>
    </xdr:from>
    <xdr:to>
      <xdr:col>6</xdr:col>
      <xdr:colOff>600075</xdr:colOff>
      <xdr:row>58</xdr:row>
      <xdr:rowOff>14379</xdr:rowOff>
    </xdr:to>
    <xdr:cxnSp macro="">
      <xdr:nvCxnSpPr>
        <xdr:cNvPr id="115" name="直線コネクタ 114"/>
        <xdr:cNvCxnSpPr/>
      </xdr:nvCxnSpPr>
      <xdr:spPr>
        <a:xfrm>
          <a:off x="4546600" y="995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125778</xdr:rowOff>
    </xdr:from>
    <xdr:ext cx="599010" cy="259045"/>
    <xdr:sp macro="" textlink="">
      <xdr:nvSpPr>
        <xdr:cNvPr id="116" name="物件費最大値テキスト"/>
        <xdr:cNvSpPr txBox="1"/>
      </xdr:nvSpPr>
      <xdr:spPr>
        <a:xfrm>
          <a:off x="4686300" y="835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657,764</a:t>
          </a:r>
          <a:endParaRPr kumimoji="1" lang="ja-JP" altLang="en-US" sz="1000" b="1">
            <a:latin typeface="ＭＳ Ｐゴシック"/>
          </a:endParaRPr>
        </a:p>
      </xdr:txBody>
    </xdr:sp>
    <xdr:clientData/>
  </xdr:oneCellAnchor>
  <xdr:twoCellAnchor>
    <xdr:from>
      <xdr:col>6</xdr:col>
      <xdr:colOff>422275</xdr:colOff>
      <xdr:row>50</xdr:row>
      <xdr:rowOff>7651</xdr:rowOff>
    </xdr:from>
    <xdr:to>
      <xdr:col>6</xdr:col>
      <xdr:colOff>600075</xdr:colOff>
      <xdr:row>50</xdr:row>
      <xdr:rowOff>7651</xdr:rowOff>
    </xdr:to>
    <xdr:cxnSp macro="">
      <xdr:nvCxnSpPr>
        <xdr:cNvPr id="117" name="直線コネクタ 116"/>
        <xdr:cNvCxnSpPr/>
      </xdr:nvCxnSpPr>
      <xdr:spPr>
        <a:xfrm>
          <a:off x="4546600" y="8580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99964</xdr:rowOff>
    </xdr:from>
    <xdr:to>
      <xdr:col>6</xdr:col>
      <xdr:colOff>511175</xdr:colOff>
      <xdr:row>56</xdr:row>
      <xdr:rowOff>128633</xdr:rowOff>
    </xdr:to>
    <xdr:cxnSp macro="">
      <xdr:nvCxnSpPr>
        <xdr:cNvPr id="118" name="直線コネクタ 117"/>
        <xdr:cNvCxnSpPr/>
      </xdr:nvCxnSpPr>
      <xdr:spPr>
        <a:xfrm flipV="1">
          <a:off x="3797300" y="9701164"/>
          <a:ext cx="838200" cy="2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144349</xdr:rowOff>
    </xdr:from>
    <xdr:ext cx="599010" cy="259045"/>
    <xdr:sp macro="" textlink="">
      <xdr:nvSpPr>
        <xdr:cNvPr id="119" name="物件費平均値テキスト"/>
        <xdr:cNvSpPr txBox="1"/>
      </xdr:nvSpPr>
      <xdr:spPr>
        <a:xfrm>
          <a:off x="4686300" y="97455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116,307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165922</xdr:rowOff>
    </xdr:from>
    <xdr:to>
      <xdr:col>6</xdr:col>
      <xdr:colOff>561975</xdr:colOff>
      <xdr:row>57</xdr:row>
      <xdr:rowOff>96072</xdr:rowOff>
    </xdr:to>
    <xdr:sp macro="" textlink="">
      <xdr:nvSpPr>
        <xdr:cNvPr id="120" name="フローチャート : 判断 119"/>
        <xdr:cNvSpPr/>
      </xdr:nvSpPr>
      <xdr:spPr>
        <a:xfrm>
          <a:off x="4584700" y="97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128633</xdr:rowOff>
    </xdr:from>
    <xdr:to>
      <xdr:col>5</xdr:col>
      <xdr:colOff>358775</xdr:colOff>
      <xdr:row>56</xdr:row>
      <xdr:rowOff>133089</xdr:rowOff>
    </xdr:to>
    <xdr:cxnSp macro="">
      <xdr:nvCxnSpPr>
        <xdr:cNvPr id="121" name="直線コネクタ 120"/>
        <xdr:cNvCxnSpPr/>
      </xdr:nvCxnSpPr>
      <xdr:spPr>
        <a:xfrm flipV="1">
          <a:off x="2908300" y="9729833"/>
          <a:ext cx="889000" cy="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149097</xdr:rowOff>
    </xdr:from>
    <xdr:to>
      <xdr:col>5</xdr:col>
      <xdr:colOff>409575</xdr:colOff>
      <xdr:row>57</xdr:row>
      <xdr:rowOff>79247</xdr:rowOff>
    </xdr:to>
    <xdr:sp macro="" textlink="">
      <xdr:nvSpPr>
        <xdr:cNvPr id="122" name="フローチャート : 判断 121"/>
        <xdr:cNvSpPr/>
      </xdr:nvSpPr>
      <xdr:spPr>
        <a:xfrm>
          <a:off x="3746500" y="97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70374</xdr:rowOff>
    </xdr:from>
    <xdr:ext cx="599010" cy="259045"/>
    <xdr:sp macro="" textlink="">
      <xdr:nvSpPr>
        <xdr:cNvPr id="123" name="テキスト ボックス 122"/>
        <xdr:cNvSpPr txBox="1"/>
      </xdr:nvSpPr>
      <xdr:spPr>
        <a:xfrm>
          <a:off x="3497794" y="9843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133089</xdr:rowOff>
    </xdr:from>
    <xdr:to>
      <xdr:col>4</xdr:col>
      <xdr:colOff>155575</xdr:colOff>
      <xdr:row>56</xdr:row>
      <xdr:rowOff>153121</xdr:rowOff>
    </xdr:to>
    <xdr:cxnSp macro="">
      <xdr:nvCxnSpPr>
        <xdr:cNvPr id="124" name="直線コネクタ 123"/>
        <xdr:cNvCxnSpPr/>
      </xdr:nvCxnSpPr>
      <xdr:spPr>
        <a:xfrm flipV="1">
          <a:off x="2019300" y="9734289"/>
          <a:ext cx="889000" cy="2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153235</xdr:rowOff>
    </xdr:from>
    <xdr:to>
      <xdr:col>4</xdr:col>
      <xdr:colOff>206375</xdr:colOff>
      <xdr:row>57</xdr:row>
      <xdr:rowOff>83385</xdr:rowOff>
    </xdr:to>
    <xdr:sp macro="" textlink="">
      <xdr:nvSpPr>
        <xdr:cNvPr id="125" name="フローチャート : 判断 124"/>
        <xdr:cNvSpPr/>
      </xdr:nvSpPr>
      <xdr:spPr>
        <a:xfrm>
          <a:off x="2857500" y="975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74512</xdr:rowOff>
    </xdr:from>
    <xdr:ext cx="599010" cy="259045"/>
    <xdr:sp macro="" textlink="">
      <xdr:nvSpPr>
        <xdr:cNvPr id="126" name="テキスト ボックス 125"/>
        <xdr:cNvSpPr txBox="1"/>
      </xdr:nvSpPr>
      <xdr:spPr>
        <a:xfrm>
          <a:off x="2608794" y="9847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153121</xdr:rowOff>
    </xdr:from>
    <xdr:to>
      <xdr:col>2</xdr:col>
      <xdr:colOff>638175</xdr:colOff>
      <xdr:row>57</xdr:row>
      <xdr:rowOff>18697</xdr:rowOff>
    </xdr:to>
    <xdr:cxnSp macro="">
      <xdr:nvCxnSpPr>
        <xdr:cNvPr id="127" name="直線コネクタ 126"/>
        <xdr:cNvCxnSpPr/>
      </xdr:nvCxnSpPr>
      <xdr:spPr>
        <a:xfrm flipV="1">
          <a:off x="1130300" y="9754321"/>
          <a:ext cx="889000" cy="3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170842</xdr:rowOff>
    </xdr:from>
    <xdr:to>
      <xdr:col>3</xdr:col>
      <xdr:colOff>3175</xdr:colOff>
      <xdr:row>57</xdr:row>
      <xdr:rowOff>100992</xdr:rowOff>
    </xdr:to>
    <xdr:sp macro="" textlink="">
      <xdr:nvSpPr>
        <xdr:cNvPr id="128" name="フローチャート : 判断 127"/>
        <xdr:cNvSpPr/>
      </xdr:nvSpPr>
      <xdr:spPr>
        <a:xfrm>
          <a:off x="1968500" y="97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92119</xdr:rowOff>
    </xdr:from>
    <xdr:ext cx="599010" cy="259045"/>
    <xdr:sp macro="" textlink="">
      <xdr:nvSpPr>
        <xdr:cNvPr id="129" name="テキスト ボックス 128"/>
        <xdr:cNvSpPr txBox="1"/>
      </xdr:nvSpPr>
      <xdr:spPr>
        <a:xfrm>
          <a:off x="1719794" y="9864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18564</xdr:rowOff>
    </xdr:from>
    <xdr:to>
      <xdr:col>1</xdr:col>
      <xdr:colOff>485775</xdr:colOff>
      <xdr:row>57</xdr:row>
      <xdr:rowOff>120164</xdr:rowOff>
    </xdr:to>
    <xdr:sp macro="" textlink="">
      <xdr:nvSpPr>
        <xdr:cNvPr id="130" name="フローチャート : 判断 129"/>
        <xdr:cNvSpPr/>
      </xdr:nvSpPr>
      <xdr:spPr>
        <a:xfrm>
          <a:off x="1079500" y="979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111291</xdr:rowOff>
    </xdr:from>
    <xdr:ext cx="599010" cy="259045"/>
    <xdr:sp macro="" textlink="">
      <xdr:nvSpPr>
        <xdr:cNvPr id="131" name="テキスト ボックス 130"/>
        <xdr:cNvSpPr txBox="1"/>
      </xdr:nvSpPr>
      <xdr:spPr>
        <a:xfrm>
          <a:off x="830794" y="9883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49164</xdr:rowOff>
    </xdr:from>
    <xdr:to>
      <xdr:col>6</xdr:col>
      <xdr:colOff>561975</xdr:colOff>
      <xdr:row>56</xdr:row>
      <xdr:rowOff>150764</xdr:rowOff>
    </xdr:to>
    <xdr:sp macro="" textlink="">
      <xdr:nvSpPr>
        <xdr:cNvPr id="137" name="円/楕円 136"/>
        <xdr:cNvSpPr/>
      </xdr:nvSpPr>
      <xdr:spPr>
        <a:xfrm>
          <a:off x="4584700" y="965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72041</xdr:rowOff>
    </xdr:from>
    <xdr:ext cx="599010" cy="259045"/>
    <xdr:sp macro="" textlink="">
      <xdr:nvSpPr>
        <xdr:cNvPr id="138" name="物件費該当値テキスト"/>
        <xdr:cNvSpPr txBox="1"/>
      </xdr:nvSpPr>
      <xdr:spPr>
        <a:xfrm>
          <a:off x="4686300" y="950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167,382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77833</xdr:rowOff>
    </xdr:from>
    <xdr:to>
      <xdr:col>5</xdr:col>
      <xdr:colOff>409575</xdr:colOff>
      <xdr:row>57</xdr:row>
      <xdr:rowOff>7983</xdr:rowOff>
    </xdr:to>
    <xdr:sp macro="" textlink="">
      <xdr:nvSpPr>
        <xdr:cNvPr id="139" name="円/楕円 138"/>
        <xdr:cNvSpPr/>
      </xdr:nvSpPr>
      <xdr:spPr>
        <a:xfrm>
          <a:off x="3746500" y="967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24510</xdr:rowOff>
    </xdr:from>
    <xdr:ext cx="599010" cy="259045"/>
    <xdr:sp macro="" textlink="">
      <xdr:nvSpPr>
        <xdr:cNvPr id="140" name="テキスト ボックス 139"/>
        <xdr:cNvSpPr txBox="1"/>
      </xdr:nvSpPr>
      <xdr:spPr>
        <a:xfrm>
          <a:off x="3497794" y="945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154,841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82289</xdr:rowOff>
    </xdr:from>
    <xdr:to>
      <xdr:col>4</xdr:col>
      <xdr:colOff>206375</xdr:colOff>
      <xdr:row>57</xdr:row>
      <xdr:rowOff>12439</xdr:rowOff>
    </xdr:to>
    <xdr:sp macro="" textlink="">
      <xdr:nvSpPr>
        <xdr:cNvPr id="141" name="円/楕円 140"/>
        <xdr:cNvSpPr/>
      </xdr:nvSpPr>
      <xdr:spPr>
        <a:xfrm>
          <a:off x="2857500" y="968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28966</xdr:rowOff>
    </xdr:from>
    <xdr:ext cx="599010" cy="259045"/>
    <xdr:sp macro="" textlink="">
      <xdr:nvSpPr>
        <xdr:cNvPr id="142" name="テキスト ボックス 141"/>
        <xdr:cNvSpPr txBox="1"/>
      </xdr:nvSpPr>
      <xdr:spPr>
        <a:xfrm>
          <a:off x="2608794" y="9458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152,892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102321</xdr:rowOff>
    </xdr:from>
    <xdr:to>
      <xdr:col>3</xdr:col>
      <xdr:colOff>3175</xdr:colOff>
      <xdr:row>57</xdr:row>
      <xdr:rowOff>32471</xdr:rowOff>
    </xdr:to>
    <xdr:sp macro="" textlink="">
      <xdr:nvSpPr>
        <xdr:cNvPr id="143" name="円/楕円 142"/>
        <xdr:cNvSpPr/>
      </xdr:nvSpPr>
      <xdr:spPr>
        <a:xfrm>
          <a:off x="1968500" y="970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48998</xdr:rowOff>
    </xdr:from>
    <xdr:ext cx="599010" cy="259045"/>
    <xdr:sp macro="" textlink="">
      <xdr:nvSpPr>
        <xdr:cNvPr id="144" name="テキスト ボックス 143"/>
        <xdr:cNvSpPr txBox="1"/>
      </xdr:nvSpPr>
      <xdr:spPr>
        <a:xfrm>
          <a:off x="1719794" y="9478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144,129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139347</xdr:rowOff>
    </xdr:from>
    <xdr:to>
      <xdr:col>1</xdr:col>
      <xdr:colOff>485775</xdr:colOff>
      <xdr:row>57</xdr:row>
      <xdr:rowOff>69497</xdr:rowOff>
    </xdr:to>
    <xdr:sp macro="" textlink="">
      <xdr:nvSpPr>
        <xdr:cNvPr id="145" name="円/楕円 144"/>
        <xdr:cNvSpPr/>
      </xdr:nvSpPr>
      <xdr:spPr>
        <a:xfrm>
          <a:off x="1079500" y="974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86024</xdr:rowOff>
    </xdr:from>
    <xdr:ext cx="599010" cy="259045"/>
    <xdr:sp macro="" textlink="">
      <xdr:nvSpPr>
        <xdr:cNvPr id="146" name="テキスト ボックス 145"/>
        <xdr:cNvSpPr txBox="1"/>
      </xdr:nvSpPr>
      <xdr:spPr>
        <a:xfrm>
          <a:off x="830794" y="9515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127,932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51624</xdr:rowOff>
    </xdr:from>
    <xdr:to>
      <xdr:col>6</xdr:col>
      <xdr:colOff>510540</xdr:colOff>
      <xdr:row>79</xdr:row>
      <xdr:rowOff>72329</xdr:rowOff>
    </xdr:to>
    <xdr:cxnSp macro="">
      <xdr:nvCxnSpPr>
        <xdr:cNvPr id="172" name="直線コネクタ 171"/>
        <xdr:cNvCxnSpPr/>
      </xdr:nvCxnSpPr>
      <xdr:spPr>
        <a:xfrm flipV="1">
          <a:off x="4633595" y="12053124"/>
          <a:ext cx="1270" cy="1563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76156</xdr:rowOff>
    </xdr:from>
    <xdr:ext cx="378565" cy="259045"/>
    <xdr:sp macro="" textlink="">
      <xdr:nvSpPr>
        <xdr:cNvPr id="173" name="維持補修費最小値テキスト"/>
        <xdr:cNvSpPr txBox="1"/>
      </xdr:nvSpPr>
      <xdr:spPr>
        <a:xfrm>
          <a:off x="4686300" y="13620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79</xdr:row>
      <xdr:rowOff>72329</xdr:rowOff>
    </xdr:from>
    <xdr:to>
      <xdr:col>6</xdr:col>
      <xdr:colOff>600075</xdr:colOff>
      <xdr:row>79</xdr:row>
      <xdr:rowOff>72329</xdr:rowOff>
    </xdr:to>
    <xdr:cxnSp macro="">
      <xdr:nvCxnSpPr>
        <xdr:cNvPr id="174" name="直線コネクタ 173"/>
        <xdr:cNvCxnSpPr/>
      </xdr:nvCxnSpPr>
      <xdr:spPr>
        <a:xfrm>
          <a:off x="4546600" y="136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169751</xdr:rowOff>
    </xdr:from>
    <xdr:ext cx="534377" cy="259045"/>
    <xdr:sp macro="" textlink="">
      <xdr:nvSpPr>
        <xdr:cNvPr id="175" name="維持補修費最大値テキスト"/>
        <xdr:cNvSpPr txBox="1"/>
      </xdr:nvSpPr>
      <xdr:spPr>
        <a:xfrm>
          <a:off x="4686300" y="118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48,697</a:t>
          </a:r>
          <a:endParaRPr kumimoji="1" lang="ja-JP" altLang="en-US" sz="1000" b="1">
            <a:latin typeface="ＭＳ Ｐゴシック"/>
          </a:endParaRPr>
        </a:p>
      </xdr:txBody>
    </xdr:sp>
    <xdr:clientData/>
  </xdr:oneCellAnchor>
  <xdr:twoCellAnchor>
    <xdr:from>
      <xdr:col>6</xdr:col>
      <xdr:colOff>422275</xdr:colOff>
      <xdr:row>70</xdr:row>
      <xdr:rowOff>51624</xdr:rowOff>
    </xdr:from>
    <xdr:to>
      <xdr:col>6</xdr:col>
      <xdr:colOff>600075</xdr:colOff>
      <xdr:row>70</xdr:row>
      <xdr:rowOff>51624</xdr:rowOff>
    </xdr:to>
    <xdr:cxnSp macro="">
      <xdr:nvCxnSpPr>
        <xdr:cNvPr id="176" name="直線コネクタ 175"/>
        <xdr:cNvCxnSpPr/>
      </xdr:nvCxnSpPr>
      <xdr:spPr>
        <a:xfrm>
          <a:off x="4546600" y="1205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64393</xdr:rowOff>
    </xdr:from>
    <xdr:to>
      <xdr:col>6</xdr:col>
      <xdr:colOff>511175</xdr:colOff>
      <xdr:row>73</xdr:row>
      <xdr:rowOff>65732</xdr:rowOff>
    </xdr:to>
    <xdr:cxnSp macro="">
      <xdr:nvCxnSpPr>
        <xdr:cNvPr id="177" name="直線コネクタ 176"/>
        <xdr:cNvCxnSpPr/>
      </xdr:nvCxnSpPr>
      <xdr:spPr>
        <a:xfrm>
          <a:off x="3797300" y="12580243"/>
          <a:ext cx="838200" cy="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33886</xdr:rowOff>
    </xdr:from>
    <xdr:ext cx="534377" cy="259045"/>
    <xdr:sp macro="" textlink="">
      <xdr:nvSpPr>
        <xdr:cNvPr id="178" name="維持補修費平均値テキスト"/>
        <xdr:cNvSpPr txBox="1"/>
      </xdr:nvSpPr>
      <xdr:spPr>
        <a:xfrm>
          <a:off x="4686300" y="13235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10,274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55459</xdr:rowOff>
    </xdr:from>
    <xdr:to>
      <xdr:col>6</xdr:col>
      <xdr:colOff>561975</xdr:colOff>
      <xdr:row>77</xdr:row>
      <xdr:rowOff>157059</xdr:rowOff>
    </xdr:to>
    <xdr:sp macro="" textlink="">
      <xdr:nvSpPr>
        <xdr:cNvPr id="179" name="フローチャート : 判断 178"/>
        <xdr:cNvSpPr/>
      </xdr:nvSpPr>
      <xdr:spPr>
        <a:xfrm>
          <a:off x="4584700" y="1325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32944</xdr:rowOff>
    </xdr:from>
    <xdr:to>
      <xdr:col>5</xdr:col>
      <xdr:colOff>358775</xdr:colOff>
      <xdr:row>73</xdr:row>
      <xdr:rowOff>64393</xdr:rowOff>
    </xdr:to>
    <xdr:cxnSp macro="">
      <xdr:nvCxnSpPr>
        <xdr:cNvPr id="180" name="直線コネクタ 179"/>
        <xdr:cNvCxnSpPr/>
      </xdr:nvCxnSpPr>
      <xdr:spPr>
        <a:xfrm>
          <a:off x="2908300" y="12548794"/>
          <a:ext cx="889000" cy="3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90043</xdr:rowOff>
    </xdr:from>
    <xdr:to>
      <xdr:col>5</xdr:col>
      <xdr:colOff>409575</xdr:colOff>
      <xdr:row>77</xdr:row>
      <xdr:rowOff>20193</xdr:rowOff>
    </xdr:to>
    <xdr:sp macro="" textlink="">
      <xdr:nvSpPr>
        <xdr:cNvPr id="181" name="フローチャート : 判断 180"/>
        <xdr:cNvSpPr/>
      </xdr:nvSpPr>
      <xdr:spPr>
        <a:xfrm>
          <a:off x="3746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11320</xdr:rowOff>
    </xdr:from>
    <xdr:ext cx="534377" cy="259045"/>
    <xdr:sp macro="" textlink="">
      <xdr:nvSpPr>
        <xdr:cNvPr id="182" name="テキスト ボックス 181"/>
        <xdr:cNvSpPr txBox="1"/>
      </xdr:nvSpPr>
      <xdr:spPr>
        <a:xfrm>
          <a:off x="3530111" y="1321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32944</xdr:rowOff>
    </xdr:from>
    <xdr:to>
      <xdr:col>4</xdr:col>
      <xdr:colOff>155575</xdr:colOff>
      <xdr:row>74</xdr:row>
      <xdr:rowOff>93914</xdr:rowOff>
    </xdr:to>
    <xdr:cxnSp macro="">
      <xdr:nvCxnSpPr>
        <xdr:cNvPr id="183" name="直線コネクタ 182"/>
        <xdr:cNvCxnSpPr/>
      </xdr:nvCxnSpPr>
      <xdr:spPr>
        <a:xfrm flipV="1">
          <a:off x="2019300" y="12548794"/>
          <a:ext cx="889000" cy="23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31000</xdr:rowOff>
    </xdr:from>
    <xdr:to>
      <xdr:col>4</xdr:col>
      <xdr:colOff>206375</xdr:colOff>
      <xdr:row>76</xdr:row>
      <xdr:rowOff>132600</xdr:rowOff>
    </xdr:to>
    <xdr:sp macro="" textlink="">
      <xdr:nvSpPr>
        <xdr:cNvPr id="184" name="フローチャート : 判断 183"/>
        <xdr:cNvSpPr/>
      </xdr:nvSpPr>
      <xdr:spPr>
        <a:xfrm>
          <a:off x="2857500" y="1306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123727</xdr:rowOff>
    </xdr:from>
    <xdr:ext cx="534377" cy="259045"/>
    <xdr:sp macro="" textlink="">
      <xdr:nvSpPr>
        <xdr:cNvPr id="185" name="テキスト ボックス 184"/>
        <xdr:cNvSpPr txBox="1"/>
      </xdr:nvSpPr>
      <xdr:spPr>
        <a:xfrm>
          <a:off x="2641111" y="1315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148844</xdr:rowOff>
    </xdr:from>
    <xdr:to>
      <xdr:col>2</xdr:col>
      <xdr:colOff>638175</xdr:colOff>
      <xdr:row>74</xdr:row>
      <xdr:rowOff>93914</xdr:rowOff>
    </xdr:to>
    <xdr:cxnSp macro="">
      <xdr:nvCxnSpPr>
        <xdr:cNvPr id="186" name="直線コネクタ 185"/>
        <xdr:cNvCxnSpPr/>
      </xdr:nvCxnSpPr>
      <xdr:spPr>
        <a:xfrm>
          <a:off x="1130300" y="12664694"/>
          <a:ext cx="889000" cy="11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99448</xdr:rowOff>
    </xdr:from>
    <xdr:to>
      <xdr:col>3</xdr:col>
      <xdr:colOff>3175</xdr:colOff>
      <xdr:row>77</xdr:row>
      <xdr:rowOff>29598</xdr:rowOff>
    </xdr:to>
    <xdr:sp macro="" textlink="">
      <xdr:nvSpPr>
        <xdr:cNvPr id="187" name="フローチャート : 判断 186"/>
        <xdr:cNvSpPr/>
      </xdr:nvSpPr>
      <xdr:spPr>
        <a:xfrm>
          <a:off x="1968500" y="1312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20725</xdr:rowOff>
    </xdr:from>
    <xdr:ext cx="534377" cy="259045"/>
    <xdr:sp macro="" textlink="">
      <xdr:nvSpPr>
        <xdr:cNvPr id="188" name="テキスト ボックス 187"/>
        <xdr:cNvSpPr txBox="1"/>
      </xdr:nvSpPr>
      <xdr:spPr>
        <a:xfrm>
          <a:off x="1752111" y="1322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119695</xdr:rowOff>
    </xdr:from>
    <xdr:to>
      <xdr:col>1</xdr:col>
      <xdr:colOff>485775</xdr:colOff>
      <xdr:row>77</xdr:row>
      <xdr:rowOff>49845</xdr:rowOff>
    </xdr:to>
    <xdr:sp macro="" textlink="">
      <xdr:nvSpPr>
        <xdr:cNvPr id="189" name="フローチャート : 判断 188"/>
        <xdr:cNvSpPr/>
      </xdr:nvSpPr>
      <xdr:spPr>
        <a:xfrm>
          <a:off x="1079500" y="1314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40972</xdr:rowOff>
    </xdr:from>
    <xdr:ext cx="534377" cy="259045"/>
    <xdr:sp macro="" textlink="">
      <xdr:nvSpPr>
        <xdr:cNvPr id="190" name="テキスト ボックス 189"/>
        <xdr:cNvSpPr txBox="1"/>
      </xdr:nvSpPr>
      <xdr:spPr>
        <a:xfrm>
          <a:off x="863111" y="1324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14932</xdr:rowOff>
    </xdr:from>
    <xdr:to>
      <xdr:col>6</xdr:col>
      <xdr:colOff>561975</xdr:colOff>
      <xdr:row>73</xdr:row>
      <xdr:rowOff>116532</xdr:rowOff>
    </xdr:to>
    <xdr:sp macro="" textlink="">
      <xdr:nvSpPr>
        <xdr:cNvPr id="196" name="円/楕円 195"/>
        <xdr:cNvSpPr/>
      </xdr:nvSpPr>
      <xdr:spPr>
        <a:xfrm>
          <a:off x="4584700" y="1253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37809</xdr:rowOff>
    </xdr:from>
    <xdr:ext cx="534377" cy="259045"/>
    <xdr:sp macro="" textlink="">
      <xdr:nvSpPr>
        <xdr:cNvPr id="197" name="維持補修費該当値テキスト"/>
        <xdr:cNvSpPr txBox="1"/>
      </xdr:nvSpPr>
      <xdr:spPr>
        <a:xfrm>
          <a:off x="4686300" y="1238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32,515</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13593</xdr:rowOff>
    </xdr:from>
    <xdr:to>
      <xdr:col>5</xdr:col>
      <xdr:colOff>409575</xdr:colOff>
      <xdr:row>73</xdr:row>
      <xdr:rowOff>115193</xdr:rowOff>
    </xdr:to>
    <xdr:sp macro="" textlink="">
      <xdr:nvSpPr>
        <xdr:cNvPr id="198" name="円/楕円 197"/>
        <xdr:cNvSpPr/>
      </xdr:nvSpPr>
      <xdr:spPr>
        <a:xfrm>
          <a:off x="3746500" y="1252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71</xdr:row>
      <xdr:rowOff>131720</xdr:rowOff>
    </xdr:from>
    <xdr:ext cx="534377" cy="259045"/>
    <xdr:sp macro="" textlink="">
      <xdr:nvSpPr>
        <xdr:cNvPr id="199" name="テキスト ボックス 198"/>
        <xdr:cNvSpPr txBox="1"/>
      </xdr:nvSpPr>
      <xdr:spPr>
        <a:xfrm>
          <a:off x="3530111" y="1230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32,556</a:t>
          </a:r>
          <a:endParaRPr kumimoji="1" lang="ja-JP" altLang="en-US" sz="1000" b="1">
            <a:solidFill>
              <a:srgbClr val="FF0000"/>
            </a:solidFill>
            <a:latin typeface="ＭＳ Ｐゴシック"/>
          </a:endParaRPr>
        </a:p>
      </xdr:txBody>
    </xdr:sp>
    <xdr:clientData/>
  </xdr:oneCellAnchor>
  <xdr:twoCellAnchor>
    <xdr:from>
      <xdr:col>4</xdr:col>
      <xdr:colOff>104775</xdr:colOff>
      <xdr:row>72</xdr:row>
      <xdr:rowOff>153594</xdr:rowOff>
    </xdr:from>
    <xdr:to>
      <xdr:col>4</xdr:col>
      <xdr:colOff>206375</xdr:colOff>
      <xdr:row>73</xdr:row>
      <xdr:rowOff>83744</xdr:rowOff>
    </xdr:to>
    <xdr:sp macro="" textlink="">
      <xdr:nvSpPr>
        <xdr:cNvPr id="200" name="円/楕円 199"/>
        <xdr:cNvSpPr/>
      </xdr:nvSpPr>
      <xdr:spPr>
        <a:xfrm>
          <a:off x="2857500" y="1249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71</xdr:row>
      <xdr:rowOff>100271</xdr:rowOff>
    </xdr:from>
    <xdr:ext cx="534377" cy="259045"/>
    <xdr:sp macro="" textlink="">
      <xdr:nvSpPr>
        <xdr:cNvPr id="201" name="テキスト ボックス 200"/>
        <xdr:cNvSpPr txBox="1"/>
      </xdr:nvSpPr>
      <xdr:spPr>
        <a:xfrm>
          <a:off x="2641111" y="1227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33,519</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43114</xdr:rowOff>
    </xdr:from>
    <xdr:to>
      <xdr:col>3</xdr:col>
      <xdr:colOff>3175</xdr:colOff>
      <xdr:row>74</xdr:row>
      <xdr:rowOff>144714</xdr:rowOff>
    </xdr:to>
    <xdr:sp macro="" textlink="">
      <xdr:nvSpPr>
        <xdr:cNvPr id="202" name="円/楕円 201"/>
        <xdr:cNvSpPr/>
      </xdr:nvSpPr>
      <xdr:spPr>
        <a:xfrm>
          <a:off x="1968500" y="1273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72</xdr:row>
      <xdr:rowOff>161241</xdr:rowOff>
    </xdr:from>
    <xdr:ext cx="534377" cy="259045"/>
    <xdr:sp macro="" textlink="">
      <xdr:nvSpPr>
        <xdr:cNvPr id="203" name="テキスト ボックス 202"/>
        <xdr:cNvSpPr txBox="1"/>
      </xdr:nvSpPr>
      <xdr:spPr>
        <a:xfrm>
          <a:off x="1752111" y="1250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26,402</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98044</xdr:rowOff>
    </xdr:from>
    <xdr:to>
      <xdr:col>1</xdr:col>
      <xdr:colOff>485775</xdr:colOff>
      <xdr:row>74</xdr:row>
      <xdr:rowOff>28194</xdr:rowOff>
    </xdr:to>
    <xdr:sp macro="" textlink="">
      <xdr:nvSpPr>
        <xdr:cNvPr id="204" name="円/楕円 203"/>
        <xdr:cNvSpPr/>
      </xdr:nvSpPr>
      <xdr:spPr>
        <a:xfrm>
          <a:off x="1079500" y="1261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72</xdr:row>
      <xdr:rowOff>44721</xdr:rowOff>
    </xdr:from>
    <xdr:ext cx="534377" cy="259045"/>
    <xdr:sp macro="" textlink="">
      <xdr:nvSpPr>
        <xdr:cNvPr id="205" name="テキスト ボックス 204"/>
        <xdr:cNvSpPr txBox="1"/>
      </xdr:nvSpPr>
      <xdr:spPr>
        <a:xfrm>
          <a:off x="863111" y="1238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29,970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81,995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83170</xdr:rowOff>
    </xdr:from>
    <xdr:to>
      <xdr:col>6</xdr:col>
      <xdr:colOff>510540</xdr:colOff>
      <xdr:row>98</xdr:row>
      <xdr:rowOff>46709</xdr:rowOff>
    </xdr:to>
    <xdr:cxnSp macro="">
      <xdr:nvCxnSpPr>
        <xdr:cNvPr id="232" name="直線コネクタ 231"/>
        <xdr:cNvCxnSpPr/>
      </xdr:nvCxnSpPr>
      <xdr:spPr>
        <a:xfrm flipV="1">
          <a:off x="4633595" y="15342220"/>
          <a:ext cx="1270" cy="150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50536</xdr:rowOff>
    </xdr:from>
    <xdr:ext cx="534377" cy="259045"/>
    <xdr:sp macro="" textlink="">
      <xdr:nvSpPr>
        <xdr:cNvPr id="233" name="扶助費最小値テキスト"/>
        <xdr:cNvSpPr txBox="1"/>
      </xdr:nvSpPr>
      <xdr:spPr>
        <a:xfrm>
          <a:off x="4686300" y="168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33,695</a:t>
          </a:r>
          <a:endParaRPr kumimoji="1" lang="ja-JP" altLang="en-US" sz="1000" b="1">
            <a:latin typeface="ＭＳ Ｐゴシック"/>
          </a:endParaRPr>
        </a:p>
      </xdr:txBody>
    </xdr:sp>
    <xdr:clientData/>
  </xdr:oneCellAnchor>
  <xdr:twoCellAnchor>
    <xdr:from>
      <xdr:col>6</xdr:col>
      <xdr:colOff>422275</xdr:colOff>
      <xdr:row>98</xdr:row>
      <xdr:rowOff>46709</xdr:rowOff>
    </xdr:from>
    <xdr:to>
      <xdr:col>6</xdr:col>
      <xdr:colOff>600075</xdr:colOff>
      <xdr:row>98</xdr:row>
      <xdr:rowOff>46709</xdr:rowOff>
    </xdr:to>
    <xdr:cxnSp macro="">
      <xdr:nvCxnSpPr>
        <xdr:cNvPr id="234" name="直線コネクタ 233"/>
        <xdr:cNvCxnSpPr/>
      </xdr:nvCxnSpPr>
      <xdr:spPr>
        <a:xfrm>
          <a:off x="4546600" y="16848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29847</xdr:rowOff>
    </xdr:from>
    <xdr:ext cx="599010" cy="259045"/>
    <xdr:sp macro="" textlink="">
      <xdr:nvSpPr>
        <xdr:cNvPr id="235" name="扶助費最大値テキスト"/>
        <xdr:cNvSpPr txBox="1"/>
      </xdr:nvSpPr>
      <xdr:spPr>
        <a:xfrm>
          <a:off x="4686300" y="1511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125,962</a:t>
          </a:r>
          <a:endParaRPr kumimoji="1" lang="ja-JP" altLang="en-US" sz="1000" b="1">
            <a:latin typeface="ＭＳ Ｐゴシック"/>
          </a:endParaRPr>
        </a:p>
      </xdr:txBody>
    </xdr:sp>
    <xdr:clientData/>
  </xdr:oneCellAnchor>
  <xdr:twoCellAnchor>
    <xdr:from>
      <xdr:col>6</xdr:col>
      <xdr:colOff>422275</xdr:colOff>
      <xdr:row>89</xdr:row>
      <xdr:rowOff>83170</xdr:rowOff>
    </xdr:from>
    <xdr:to>
      <xdr:col>6</xdr:col>
      <xdr:colOff>600075</xdr:colOff>
      <xdr:row>89</xdr:row>
      <xdr:rowOff>83170</xdr:rowOff>
    </xdr:to>
    <xdr:cxnSp macro="">
      <xdr:nvCxnSpPr>
        <xdr:cNvPr id="236" name="直線コネクタ 235"/>
        <xdr:cNvCxnSpPr/>
      </xdr:nvCxnSpPr>
      <xdr:spPr>
        <a:xfrm>
          <a:off x="4546600" y="1534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70695</xdr:rowOff>
    </xdr:from>
    <xdr:to>
      <xdr:col>6</xdr:col>
      <xdr:colOff>511175</xdr:colOff>
      <xdr:row>97</xdr:row>
      <xdr:rowOff>21563</xdr:rowOff>
    </xdr:to>
    <xdr:cxnSp macro="">
      <xdr:nvCxnSpPr>
        <xdr:cNvPr id="237" name="直線コネクタ 236"/>
        <xdr:cNvCxnSpPr/>
      </xdr:nvCxnSpPr>
      <xdr:spPr>
        <a:xfrm flipV="1">
          <a:off x="3797300" y="16529895"/>
          <a:ext cx="838200" cy="12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112217</xdr:rowOff>
    </xdr:from>
    <xdr:ext cx="534377" cy="259045"/>
    <xdr:sp macro="" textlink="">
      <xdr:nvSpPr>
        <xdr:cNvPr id="238" name="扶助費平均値テキスト"/>
        <xdr:cNvSpPr txBox="1"/>
      </xdr:nvSpPr>
      <xdr:spPr>
        <a:xfrm>
          <a:off x="4686300" y="1622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59,473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89340</xdr:rowOff>
    </xdr:from>
    <xdr:to>
      <xdr:col>6</xdr:col>
      <xdr:colOff>561975</xdr:colOff>
      <xdr:row>96</xdr:row>
      <xdr:rowOff>19490</xdr:rowOff>
    </xdr:to>
    <xdr:sp macro="" textlink="">
      <xdr:nvSpPr>
        <xdr:cNvPr id="239" name="フローチャート : 判断 238"/>
        <xdr:cNvSpPr/>
      </xdr:nvSpPr>
      <xdr:spPr>
        <a:xfrm>
          <a:off x="4584700" y="1637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155310</xdr:rowOff>
    </xdr:from>
    <xdr:to>
      <xdr:col>5</xdr:col>
      <xdr:colOff>358775</xdr:colOff>
      <xdr:row>97</xdr:row>
      <xdr:rowOff>21563</xdr:rowOff>
    </xdr:to>
    <xdr:cxnSp macro="">
      <xdr:nvCxnSpPr>
        <xdr:cNvPr id="240" name="直線コネクタ 239"/>
        <xdr:cNvCxnSpPr/>
      </xdr:nvCxnSpPr>
      <xdr:spPr>
        <a:xfrm>
          <a:off x="2908300" y="16614510"/>
          <a:ext cx="889000" cy="3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xdr:rowOff>
    </xdr:from>
    <xdr:to>
      <xdr:col>5</xdr:col>
      <xdr:colOff>409575</xdr:colOff>
      <xdr:row>95</xdr:row>
      <xdr:rowOff>101608</xdr:rowOff>
    </xdr:to>
    <xdr:sp macro="" textlink="">
      <xdr:nvSpPr>
        <xdr:cNvPr id="241" name="フローチャート : 判断 240"/>
        <xdr:cNvSpPr/>
      </xdr:nvSpPr>
      <xdr:spPr>
        <a:xfrm>
          <a:off x="3746500" y="1628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118135</xdr:rowOff>
    </xdr:from>
    <xdr:ext cx="534377" cy="259045"/>
    <xdr:sp macro="" textlink="">
      <xdr:nvSpPr>
        <xdr:cNvPr id="242" name="テキスト ボックス 241"/>
        <xdr:cNvSpPr txBox="1"/>
      </xdr:nvSpPr>
      <xdr:spPr>
        <a:xfrm>
          <a:off x="3530111" y="1606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155310</xdr:rowOff>
    </xdr:from>
    <xdr:to>
      <xdr:col>4</xdr:col>
      <xdr:colOff>155575</xdr:colOff>
      <xdr:row>97</xdr:row>
      <xdr:rowOff>107468</xdr:rowOff>
    </xdr:to>
    <xdr:cxnSp macro="">
      <xdr:nvCxnSpPr>
        <xdr:cNvPr id="243" name="直線コネクタ 242"/>
        <xdr:cNvCxnSpPr/>
      </xdr:nvCxnSpPr>
      <xdr:spPr>
        <a:xfrm flipV="1">
          <a:off x="2019300" y="16614510"/>
          <a:ext cx="889000" cy="12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27161</xdr:rowOff>
    </xdr:from>
    <xdr:to>
      <xdr:col>4</xdr:col>
      <xdr:colOff>206375</xdr:colOff>
      <xdr:row>95</xdr:row>
      <xdr:rowOff>128761</xdr:rowOff>
    </xdr:to>
    <xdr:sp macro="" textlink="">
      <xdr:nvSpPr>
        <xdr:cNvPr id="244" name="フローチャート : 判断 243"/>
        <xdr:cNvSpPr/>
      </xdr:nvSpPr>
      <xdr:spPr>
        <a:xfrm>
          <a:off x="2857500" y="16314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145288</xdr:rowOff>
    </xdr:from>
    <xdr:ext cx="534377" cy="259045"/>
    <xdr:sp macro="" textlink="">
      <xdr:nvSpPr>
        <xdr:cNvPr id="245" name="テキスト ボックス 244"/>
        <xdr:cNvSpPr txBox="1"/>
      </xdr:nvSpPr>
      <xdr:spPr>
        <a:xfrm>
          <a:off x="2641111" y="1609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107468</xdr:rowOff>
    </xdr:from>
    <xdr:to>
      <xdr:col>2</xdr:col>
      <xdr:colOff>638175</xdr:colOff>
      <xdr:row>97</xdr:row>
      <xdr:rowOff>128727</xdr:rowOff>
    </xdr:to>
    <xdr:cxnSp macro="">
      <xdr:nvCxnSpPr>
        <xdr:cNvPr id="246" name="直線コネクタ 245"/>
        <xdr:cNvCxnSpPr/>
      </xdr:nvCxnSpPr>
      <xdr:spPr>
        <a:xfrm flipV="1">
          <a:off x="1130300" y="16738118"/>
          <a:ext cx="889000" cy="2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138801</xdr:rowOff>
    </xdr:from>
    <xdr:to>
      <xdr:col>3</xdr:col>
      <xdr:colOff>3175</xdr:colOff>
      <xdr:row>96</xdr:row>
      <xdr:rowOff>68951</xdr:rowOff>
    </xdr:to>
    <xdr:sp macro="" textlink="">
      <xdr:nvSpPr>
        <xdr:cNvPr id="247" name="フローチャート : 判断 246"/>
        <xdr:cNvSpPr/>
      </xdr:nvSpPr>
      <xdr:spPr>
        <a:xfrm>
          <a:off x="1968500" y="1642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85478</xdr:rowOff>
    </xdr:from>
    <xdr:ext cx="534377" cy="259045"/>
    <xdr:sp macro="" textlink="">
      <xdr:nvSpPr>
        <xdr:cNvPr id="248" name="テキスト ボックス 247"/>
        <xdr:cNvSpPr txBox="1"/>
      </xdr:nvSpPr>
      <xdr:spPr>
        <a:xfrm>
          <a:off x="1752111" y="1620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135812</xdr:rowOff>
    </xdr:from>
    <xdr:to>
      <xdr:col>1</xdr:col>
      <xdr:colOff>485775</xdr:colOff>
      <xdr:row>96</xdr:row>
      <xdr:rowOff>65962</xdr:rowOff>
    </xdr:to>
    <xdr:sp macro="" textlink="">
      <xdr:nvSpPr>
        <xdr:cNvPr id="249" name="フローチャート : 判断 248"/>
        <xdr:cNvSpPr/>
      </xdr:nvSpPr>
      <xdr:spPr>
        <a:xfrm>
          <a:off x="1079500" y="1642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82489</xdr:rowOff>
    </xdr:from>
    <xdr:ext cx="534377" cy="259045"/>
    <xdr:sp macro="" textlink="">
      <xdr:nvSpPr>
        <xdr:cNvPr id="250" name="テキスト ボックス 249"/>
        <xdr:cNvSpPr txBox="1"/>
      </xdr:nvSpPr>
      <xdr:spPr>
        <a:xfrm>
          <a:off x="863111" y="1619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19895</xdr:rowOff>
    </xdr:from>
    <xdr:to>
      <xdr:col>6</xdr:col>
      <xdr:colOff>561975</xdr:colOff>
      <xdr:row>96</xdr:row>
      <xdr:rowOff>121495</xdr:rowOff>
    </xdr:to>
    <xdr:sp macro="" textlink="">
      <xdr:nvSpPr>
        <xdr:cNvPr id="256" name="円/楕円 255"/>
        <xdr:cNvSpPr/>
      </xdr:nvSpPr>
      <xdr:spPr>
        <a:xfrm>
          <a:off x="4584700" y="1647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169772</xdr:rowOff>
    </xdr:from>
    <xdr:ext cx="534377" cy="259045"/>
    <xdr:sp macro="" textlink="">
      <xdr:nvSpPr>
        <xdr:cNvPr id="257" name="扶助費該当値テキスト"/>
        <xdr:cNvSpPr txBox="1"/>
      </xdr:nvSpPr>
      <xdr:spPr>
        <a:xfrm>
          <a:off x="4686300" y="1645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53,226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142213</xdr:rowOff>
    </xdr:from>
    <xdr:to>
      <xdr:col>5</xdr:col>
      <xdr:colOff>409575</xdr:colOff>
      <xdr:row>97</xdr:row>
      <xdr:rowOff>72363</xdr:rowOff>
    </xdr:to>
    <xdr:sp macro="" textlink="">
      <xdr:nvSpPr>
        <xdr:cNvPr id="258" name="円/楕円 257"/>
        <xdr:cNvSpPr/>
      </xdr:nvSpPr>
      <xdr:spPr>
        <a:xfrm>
          <a:off x="3746500" y="1660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63490</xdr:rowOff>
    </xdr:from>
    <xdr:ext cx="534377" cy="259045"/>
    <xdr:sp macro="" textlink="">
      <xdr:nvSpPr>
        <xdr:cNvPr id="259" name="テキスト ボックス 258"/>
        <xdr:cNvSpPr txBox="1"/>
      </xdr:nvSpPr>
      <xdr:spPr>
        <a:xfrm>
          <a:off x="3530111" y="1669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45,735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104510</xdr:rowOff>
    </xdr:from>
    <xdr:to>
      <xdr:col>4</xdr:col>
      <xdr:colOff>206375</xdr:colOff>
      <xdr:row>97</xdr:row>
      <xdr:rowOff>34660</xdr:rowOff>
    </xdr:to>
    <xdr:sp macro="" textlink="">
      <xdr:nvSpPr>
        <xdr:cNvPr id="260" name="円/楕円 259"/>
        <xdr:cNvSpPr/>
      </xdr:nvSpPr>
      <xdr:spPr>
        <a:xfrm>
          <a:off x="2857500" y="1656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25787</xdr:rowOff>
    </xdr:from>
    <xdr:ext cx="534377" cy="259045"/>
    <xdr:sp macro="" textlink="">
      <xdr:nvSpPr>
        <xdr:cNvPr id="261" name="テキスト ボックス 260"/>
        <xdr:cNvSpPr txBox="1"/>
      </xdr:nvSpPr>
      <xdr:spPr>
        <a:xfrm>
          <a:off x="2641111" y="1665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48,044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56668</xdr:rowOff>
    </xdr:from>
    <xdr:to>
      <xdr:col>3</xdr:col>
      <xdr:colOff>3175</xdr:colOff>
      <xdr:row>97</xdr:row>
      <xdr:rowOff>158268</xdr:rowOff>
    </xdr:to>
    <xdr:sp macro="" textlink="">
      <xdr:nvSpPr>
        <xdr:cNvPr id="262" name="円/楕円 261"/>
        <xdr:cNvSpPr/>
      </xdr:nvSpPr>
      <xdr:spPr>
        <a:xfrm>
          <a:off x="1968500" y="1668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149395</xdr:rowOff>
    </xdr:from>
    <xdr:ext cx="534377" cy="259045"/>
    <xdr:sp macro="" textlink="">
      <xdr:nvSpPr>
        <xdr:cNvPr id="263" name="テキスト ボックス 262"/>
        <xdr:cNvSpPr txBox="1"/>
      </xdr:nvSpPr>
      <xdr:spPr>
        <a:xfrm>
          <a:off x="1752111" y="167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40,474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77927</xdr:rowOff>
    </xdr:from>
    <xdr:to>
      <xdr:col>1</xdr:col>
      <xdr:colOff>485775</xdr:colOff>
      <xdr:row>98</xdr:row>
      <xdr:rowOff>8077</xdr:rowOff>
    </xdr:to>
    <xdr:sp macro="" textlink="">
      <xdr:nvSpPr>
        <xdr:cNvPr id="264" name="円/楕円 263"/>
        <xdr:cNvSpPr/>
      </xdr:nvSpPr>
      <xdr:spPr>
        <a:xfrm>
          <a:off x="1079500" y="1670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170654</xdr:rowOff>
    </xdr:from>
    <xdr:ext cx="534377" cy="259045"/>
    <xdr:sp macro="" textlink="">
      <xdr:nvSpPr>
        <xdr:cNvPr id="265" name="テキスト ボックス 264"/>
        <xdr:cNvSpPr txBox="1"/>
      </xdr:nvSpPr>
      <xdr:spPr>
        <a:xfrm>
          <a:off x="863111" y="1680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39,172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47,491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9" name="テキスト ボックス 278"/>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1" name="テキスト ボックス 280"/>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3" name="テキスト ボックス 282"/>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124635</xdr:rowOff>
    </xdr:from>
    <xdr:to>
      <xdr:col>15</xdr:col>
      <xdr:colOff>180340</xdr:colOff>
      <xdr:row>37</xdr:row>
      <xdr:rowOff>123305</xdr:rowOff>
    </xdr:to>
    <xdr:cxnSp macro="">
      <xdr:nvCxnSpPr>
        <xdr:cNvPr id="287" name="直線コネクタ 286"/>
        <xdr:cNvCxnSpPr/>
      </xdr:nvCxnSpPr>
      <xdr:spPr>
        <a:xfrm flipV="1">
          <a:off x="10475595" y="5268135"/>
          <a:ext cx="1270" cy="119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127132</xdr:rowOff>
    </xdr:from>
    <xdr:ext cx="534377" cy="259045"/>
    <xdr:sp macro="" textlink="">
      <xdr:nvSpPr>
        <xdr:cNvPr id="288" name="補助費等最小値テキスト"/>
        <xdr:cNvSpPr txBox="1"/>
      </xdr:nvSpPr>
      <xdr:spPr>
        <a:xfrm>
          <a:off x="10528300" y="647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41,086</a:t>
          </a:r>
          <a:endParaRPr kumimoji="1" lang="ja-JP" altLang="en-US" sz="1000" b="1">
            <a:latin typeface="ＭＳ Ｐゴシック"/>
          </a:endParaRPr>
        </a:p>
      </xdr:txBody>
    </xdr:sp>
    <xdr:clientData/>
  </xdr:oneCellAnchor>
  <xdr:twoCellAnchor>
    <xdr:from>
      <xdr:col>15</xdr:col>
      <xdr:colOff>92075</xdr:colOff>
      <xdr:row>37</xdr:row>
      <xdr:rowOff>123305</xdr:rowOff>
    </xdr:from>
    <xdr:to>
      <xdr:col>15</xdr:col>
      <xdr:colOff>269875</xdr:colOff>
      <xdr:row>37</xdr:row>
      <xdr:rowOff>123305</xdr:rowOff>
    </xdr:to>
    <xdr:cxnSp macro="">
      <xdr:nvCxnSpPr>
        <xdr:cNvPr id="289" name="直線コネクタ 288"/>
        <xdr:cNvCxnSpPr/>
      </xdr:nvCxnSpPr>
      <xdr:spPr>
        <a:xfrm>
          <a:off x="10388600" y="646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71312</xdr:rowOff>
    </xdr:from>
    <xdr:ext cx="599010" cy="259045"/>
    <xdr:sp macro="" textlink="">
      <xdr:nvSpPr>
        <xdr:cNvPr id="290" name="補助費等最大値テキスト"/>
        <xdr:cNvSpPr txBox="1"/>
      </xdr:nvSpPr>
      <xdr:spPr>
        <a:xfrm>
          <a:off x="10528300" y="504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303,295</a:t>
          </a:r>
          <a:endParaRPr kumimoji="1" lang="ja-JP" altLang="en-US" sz="1000" b="1">
            <a:latin typeface="ＭＳ Ｐゴシック"/>
          </a:endParaRPr>
        </a:p>
      </xdr:txBody>
    </xdr:sp>
    <xdr:clientData/>
  </xdr:oneCellAnchor>
  <xdr:twoCellAnchor>
    <xdr:from>
      <xdr:col>15</xdr:col>
      <xdr:colOff>92075</xdr:colOff>
      <xdr:row>30</xdr:row>
      <xdr:rowOff>124635</xdr:rowOff>
    </xdr:from>
    <xdr:to>
      <xdr:col>15</xdr:col>
      <xdr:colOff>269875</xdr:colOff>
      <xdr:row>30</xdr:row>
      <xdr:rowOff>124635</xdr:rowOff>
    </xdr:to>
    <xdr:cxnSp macro="">
      <xdr:nvCxnSpPr>
        <xdr:cNvPr id="291" name="直線コネクタ 290"/>
        <xdr:cNvCxnSpPr/>
      </xdr:nvCxnSpPr>
      <xdr:spPr>
        <a:xfrm>
          <a:off x="10388600" y="526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4204</xdr:rowOff>
    </xdr:from>
    <xdr:to>
      <xdr:col>15</xdr:col>
      <xdr:colOff>180975</xdr:colOff>
      <xdr:row>37</xdr:row>
      <xdr:rowOff>21276</xdr:rowOff>
    </xdr:to>
    <xdr:cxnSp macro="">
      <xdr:nvCxnSpPr>
        <xdr:cNvPr id="292" name="直線コネクタ 291"/>
        <xdr:cNvCxnSpPr/>
      </xdr:nvCxnSpPr>
      <xdr:spPr>
        <a:xfrm flipV="1">
          <a:off x="9639300" y="6347854"/>
          <a:ext cx="838200" cy="1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13936</xdr:rowOff>
    </xdr:from>
    <xdr:ext cx="534377" cy="259045"/>
    <xdr:sp macro="" textlink="">
      <xdr:nvSpPr>
        <xdr:cNvPr id="293" name="補助費等平均値テキスト"/>
        <xdr:cNvSpPr txBox="1"/>
      </xdr:nvSpPr>
      <xdr:spPr>
        <a:xfrm>
          <a:off x="10528300" y="6014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96,400</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162509</xdr:rowOff>
    </xdr:from>
    <xdr:to>
      <xdr:col>15</xdr:col>
      <xdr:colOff>231775</xdr:colOff>
      <xdr:row>36</xdr:row>
      <xdr:rowOff>92659</xdr:rowOff>
    </xdr:to>
    <xdr:sp macro="" textlink="">
      <xdr:nvSpPr>
        <xdr:cNvPr id="294" name="フローチャート : 判断 293"/>
        <xdr:cNvSpPr/>
      </xdr:nvSpPr>
      <xdr:spPr>
        <a:xfrm>
          <a:off x="10426700" y="61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21276</xdr:rowOff>
    </xdr:from>
    <xdr:to>
      <xdr:col>14</xdr:col>
      <xdr:colOff>28575</xdr:colOff>
      <xdr:row>37</xdr:row>
      <xdr:rowOff>61601</xdr:rowOff>
    </xdr:to>
    <xdr:cxnSp macro="">
      <xdr:nvCxnSpPr>
        <xdr:cNvPr id="295" name="直線コネクタ 294"/>
        <xdr:cNvCxnSpPr/>
      </xdr:nvCxnSpPr>
      <xdr:spPr>
        <a:xfrm flipV="1">
          <a:off x="8750300" y="6364926"/>
          <a:ext cx="889000" cy="4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151212</xdr:rowOff>
    </xdr:from>
    <xdr:to>
      <xdr:col>14</xdr:col>
      <xdr:colOff>79375</xdr:colOff>
      <xdr:row>35</xdr:row>
      <xdr:rowOff>81362</xdr:rowOff>
    </xdr:to>
    <xdr:sp macro="" textlink="">
      <xdr:nvSpPr>
        <xdr:cNvPr id="296" name="フローチャート : 判断 295"/>
        <xdr:cNvSpPr/>
      </xdr:nvSpPr>
      <xdr:spPr>
        <a:xfrm>
          <a:off x="9588500" y="598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33</xdr:row>
      <xdr:rowOff>97889</xdr:rowOff>
    </xdr:from>
    <xdr:ext cx="599010" cy="259045"/>
    <xdr:sp macro="" textlink="">
      <xdr:nvSpPr>
        <xdr:cNvPr id="297" name="テキスト ボックス 296"/>
        <xdr:cNvSpPr txBox="1"/>
      </xdr:nvSpPr>
      <xdr:spPr>
        <a:xfrm>
          <a:off x="9339794" y="5755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37411</xdr:rowOff>
    </xdr:from>
    <xdr:to>
      <xdr:col>12</xdr:col>
      <xdr:colOff>511175</xdr:colOff>
      <xdr:row>37</xdr:row>
      <xdr:rowOff>61601</xdr:rowOff>
    </xdr:to>
    <xdr:cxnSp macro="">
      <xdr:nvCxnSpPr>
        <xdr:cNvPr id="298" name="直線コネクタ 297"/>
        <xdr:cNvCxnSpPr/>
      </xdr:nvCxnSpPr>
      <xdr:spPr>
        <a:xfrm>
          <a:off x="7861300" y="6381061"/>
          <a:ext cx="889000" cy="2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28358</xdr:rowOff>
    </xdr:from>
    <xdr:to>
      <xdr:col>12</xdr:col>
      <xdr:colOff>561975</xdr:colOff>
      <xdr:row>35</xdr:row>
      <xdr:rowOff>129958</xdr:rowOff>
    </xdr:to>
    <xdr:sp macro="" textlink="">
      <xdr:nvSpPr>
        <xdr:cNvPr id="299" name="フローチャート : 判断 298"/>
        <xdr:cNvSpPr/>
      </xdr:nvSpPr>
      <xdr:spPr>
        <a:xfrm>
          <a:off x="8699500" y="60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33</xdr:row>
      <xdr:rowOff>146485</xdr:rowOff>
    </xdr:from>
    <xdr:ext cx="599010" cy="259045"/>
    <xdr:sp macro="" textlink="">
      <xdr:nvSpPr>
        <xdr:cNvPr id="300" name="テキスト ボックス 299"/>
        <xdr:cNvSpPr txBox="1"/>
      </xdr:nvSpPr>
      <xdr:spPr>
        <a:xfrm>
          <a:off x="8450794" y="580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37411</xdr:rowOff>
    </xdr:from>
    <xdr:to>
      <xdr:col>11</xdr:col>
      <xdr:colOff>307975</xdr:colOff>
      <xdr:row>37</xdr:row>
      <xdr:rowOff>45375</xdr:rowOff>
    </xdr:to>
    <xdr:cxnSp macro="">
      <xdr:nvCxnSpPr>
        <xdr:cNvPr id="301" name="直線コネクタ 300"/>
        <xdr:cNvCxnSpPr/>
      </xdr:nvCxnSpPr>
      <xdr:spPr>
        <a:xfrm flipV="1">
          <a:off x="6972300" y="6381061"/>
          <a:ext cx="889000" cy="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86482</xdr:rowOff>
    </xdr:from>
    <xdr:to>
      <xdr:col>11</xdr:col>
      <xdr:colOff>358775</xdr:colOff>
      <xdr:row>36</xdr:row>
      <xdr:rowOff>16632</xdr:rowOff>
    </xdr:to>
    <xdr:sp macro="" textlink="">
      <xdr:nvSpPr>
        <xdr:cNvPr id="302" name="フローチャート : 判断 301"/>
        <xdr:cNvSpPr/>
      </xdr:nvSpPr>
      <xdr:spPr>
        <a:xfrm>
          <a:off x="7810500" y="608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33159</xdr:rowOff>
    </xdr:from>
    <xdr:ext cx="599010" cy="259045"/>
    <xdr:sp macro="" textlink="">
      <xdr:nvSpPr>
        <xdr:cNvPr id="303" name="テキスト ボックス 302"/>
        <xdr:cNvSpPr txBox="1"/>
      </xdr:nvSpPr>
      <xdr:spPr>
        <a:xfrm>
          <a:off x="7561794" y="586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117612</xdr:rowOff>
    </xdr:from>
    <xdr:to>
      <xdr:col>10</xdr:col>
      <xdr:colOff>155575</xdr:colOff>
      <xdr:row>36</xdr:row>
      <xdr:rowOff>47762</xdr:rowOff>
    </xdr:to>
    <xdr:sp macro="" textlink="">
      <xdr:nvSpPr>
        <xdr:cNvPr id="304" name="フローチャート : 判断 303"/>
        <xdr:cNvSpPr/>
      </xdr:nvSpPr>
      <xdr:spPr>
        <a:xfrm>
          <a:off x="6921500" y="611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64289</xdr:rowOff>
    </xdr:from>
    <xdr:ext cx="599010" cy="259045"/>
    <xdr:sp macro="" textlink="">
      <xdr:nvSpPr>
        <xdr:cNvPr id="305" name="テキスト ボックス 304"/>
        <xdr:cNvSpPr txBox="1"/>
      </xdr:nvSpPr>
      <xdr:spPr>
        <a:xfrm>
          <a:off x="6672794" y="589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124854</xdr:rowOff>
    </xdr:from>
    <xdr:to>
      <xdr:col>15</xdr:col>
      <xdr:colOff>231775</xdr:colOff>
      <xdr:row>37</xdr:row>
      <xdr:rowOff>55004</xdr:rowOff>
    </xdr:to>
    <xdr:sp macro="" textlink="">
      <xdr:nvSpPr>
        <xdr:cNvPr id="311" name="円/楕円 310"/>
        <xdr:cNvSpPr/>
      </xdr:nvSpPr>
      <xdr:spPr>
        <a:xfrm>
          <a:off x="10426700" y="629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39781</xdr:rowOff>
    </xdr:from>
    <xdr:ext cx="534377" cy="259045"/>
    <xdr:sp macro="" textlink="">
      <xdr:nvSpPr>
        <xdr:cNvPr id="312" name="補助費等該当値テキスト"/>
        <xdr:cNvSpPr txBox="1"/>
      </xdr:nvSpPr>
      <xdr:spPr>
        <a:xfrm>
          <a:off x="10528300" y="621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67,136</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141926</xdr:rowOff>
    </xdr:from>
    <xdr:to>
      <xdr:col>14</xdr:col>
      <xdr:colOff>79375</xdr:colOff>
      <xdr:row>37</xdr:row>
      <xdr:rowOff>72076</xdr:rowOff>
    </xdr:to>
    <xdr:sp macro="" textlink="">
      <xdr:nvSpPr>
        <xdr:cNvPr id="313" name="円/楕円 312"/>
        <xdr:cNvSpPr/>
      </xdr:nvSpPr>
      <xdr:spPr>
        <a:xfrm>
          <a:off x="9588500" y="631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63203</xdr:rowOff>
    </xdr:from>
    <xdr:ext cx="534377" cy="259045"/>
    <xdr:sp macro="" textlink="">
      <xdr:nvSpPr>
        <xdr:cNvPr id="314" name="テキスト ボックス 313"/>
        <xdr:cNvSpPr txBox="1"/>
      </xdr:nvSpPr>
      <xdr:spPr>
        <a:xfrm>
          <a:off x="9372111" y="640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63,402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10801</xdr:rowOff>
    </xdr:from>
    <xdr:to>
      <xdr:col>12</xdr:col>
      <xdr:colOff>561975</xdr:colOff>
      <xdr:row>37</xdr:row>
      <xdr:rowOff>112401</xdr:rowOff>
    </xdr:to>
    <xdr:sp macro="" textlink="">
      <xdr:nvSpPr>
        <xdr:cNvPr id="315" name="円/楕円 314"/>
        <xdr:cNvSpPr/>
      </xdr:nvSpPr>
      <xdr:spPr>
        <a:xfrm>
          <a:off x="8699500" y="635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103528</xdr:rowOff>
    </xdr:from>
    <xdr:ext cx="534377" cy="259045"/>
    <xdr:sp macro="" textlink="">
      <xdr:nvSpPr>
        <xdr:cNvPr id="316" name="テキスト ボックス 315"/>
        <xdr:cNvSpPr txBox="1"/>
      </xdr:nvSpPr>
      <xdr:spPr>
        <a:xfrm>
          <a:off x="8483111" y="644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54,582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158061</xdr:rowOff>
    </xdr:from>
    <xdr:to>
      <xdr:col>11</xdr:col>
      <xdr:colOff>358775</xdr:colOff>
      <xdr:row>37</xdr:row>
      <xdr:rowOff>88211</xdr:rowOff>
    </xdr:to>
    <xdr:sp macro="" textlink="">
      <xdr:nvSpPr>
        <xdr:cNvPr id="317" name="円/楕円 316"/>
        <xdr:cNvSpPr/>
      </xdr:nvSpPr>
      <xdr:spPr>
        <a:xfrm>
          <a:off x="7810500" y="633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79338</xdr:rowOff>
    </xdr:from>
    <xdr:ext cx="534377" cy="259045"/>
    <xdr:sp macro="" textlink="">
      <xdr:nvSpPr>
        <xdr:cNvPr id="318" name="テキスト ボックス 317"/>
        <xdr:cNvSpPr txBox="1"/>
      </xdr:nvSpPr>
      <xdr:spPr>
        <a:xfrm>
          <a:off x="7594111" y="6422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59,873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166025</xdr:rowOff>
    </xdr:from>
    <xdr:to>
      <xdr:col>10</xdr:col>
      <xdr:colOff>155575</xdr:colOff>
      <xdr:row>37</xdr:row>
      <xdr:rowOff>96175</xdr:rowOff>
    </xdr:to>
    <xdr:sp macro="" textlink="">
      <xdr:nvSpPr>
        <xdr:cNvPr id="319" name="円/楕円 318"/>
        <xdr:cNvSpPr/>
      </xdr:nvSpPr>
      <xdr:spPr>
        <a:xfrm>
          <a:off x="6921500" y="633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87302</xdr:rowOff>
    </xdr:from>
    <xdr:ext cx="534377" cy="259045"/>
    <xdr:sp macro="" textlink="">
      <xdr:nvSpPr>
        <xdr:cNvPr id="320" name="テキスト ボックス 319"/>
        <xdr:cNvSpPr txBox="1"/>
      </xdr:nvSpPr>
      <xdr:spPr>
        <a:xfrm>
          <a:off x="6705111" y="643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58,131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73,834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34" name="テキスト ボックス 333"/>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6" name="テキスト ボックス 335"/>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8" name="テキスト ボックス 337"/>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169636</xdr:rowOff>
    </xdr:from>
    <xdr:to>
      <xdr:col>15</xdr:col>
      <xdr:colOff>180340</xdr:colOff>
      <xdr:row>59</xdr:row>
      <xdr:rowOff>91811</xdr:rowOff>
    </xdr:to>
    <xdr:cxnSp macro="">
      <xdr:nvCxnSpPr>
        <xdr:cNvPr id="346" name="直線コネクタ 345"/>
        <xdr:cNvCxnSpPr/>
      </xdr:nvCxnSpPr>
      <xdr:spPr>
        <a:xfrm flipV="1">
          <a:off x="10475595" y="8742136"/>
          <a:ext cx="1270" cy="1465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108227</xdr:rowOff>
    </xdr:from>
    <xdr:ext cx="534377" cy="259045"/>
    <xdr:sp macro="" textlink="">
      <xdr:nvSpPr>
        <xdr:cNvPr id="347" name="普通建設事業費最小値テキスト"/>
        <xdr:cNvSpPr txBox="1"/>
      </xdr:nvSpPr>
      <xdr:spPr>
        <a:xfrm>
          <a:off x="10528300" y="1022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21,643</a:t>
          </a:r>
          <a:endParaRPr kumimoji="1" lang="ja-JP" altLang="en-US" sz="1000" b="1">
            <a:latin typeface="ＭＳ Ｐゴシック"/>
          </a:endParaRPr>
        </a:p>
      </xdr:txBody>
    </xdr:sp>
    <xdr:clientData/>
  </xdr:oneCellAnchor>
  <xdr:twoCellAnchor>
    <xdr:from>
      <xdr:col>15</xdr:col>
      <xdr:colOff>92075</xdr:colOff>
      <xdr:row>59</xdr:row>
      <xdr:rowOff>91811</xdr:rowOff>
    </xdr:from>
    <xdr:to>
      <xdr:col>15</xdr:col>
      <xdr:colOff>269875</xdr:colOff>
      <xdr:row>59</xdr:row>
      <xdr:rowOff>91811</xdr:rowOff>
    </xdr:to>
    <xdr:cxnSp macro="">
      <xdr:nvCxnSpPr>
        <xdr:cNvPr id="348" name="直線コネクタ 347"/>
        <xdr:cNvCxnSpPr/>
      </xdr:nvCxnSpPr>
      <xdr:spPr>
        <a:xfrm>
          <a:off x="10388600" y="10207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116313</xdr:rowOff>
    </xdr:from>
    <xdr:ext cx="690189" cy="259045"/>
    <xdr:sp macro="" textlink="">
      <xdr:nvSpPr>
        <xdr:cNvPr id="349" name="普通建設事業費最大値テキスト"/>
        <xdr:cNvSpPr txBox="1"/>
      </xdr:nvSpPr>
      <xdr:spPr>
        <a:xfrm>
          <a:off x="10528300" y="85173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4,508,332</a:t>
          </a:r>
          <a:endParaRPr kumimoji="1" lang="ja-JP" altLang="en-US" sz="1000" b="1">
            <a:latin typeface="ＭＳ Ｐゴシック"/>
          </a:endParaRPr>
        </a:p>
      </xdr:txBody>
    </xdr:sp>
    <xdr:clientData/>
  </xdr:oneCellAnchor>
  <xdr:twoCellAnchor>
    <xdr:from>
      <xdr:col>15</xdr:col>
      <xdr:colOff>92075</xdr:colOff>
      <xdr:row>50</xdr:row>
      <xdr:rowOff>169636</xdr:rowOff>
    </xdr:from>
    <xdr:to>
      <xdr:col>15</xdr:col>
      <xdr:colOff>269875</xdr:colOff>
      <xdr:row>50</xdr:row>
      <xdr:rowOff>169636</xdr:rowOff>
    </xdr:to>
    <xdr:cxnSp macro="">
      <xdr:nvCxnSpPr>
        <xdr:cNvPr id="350" name="直線コネクタ 349"/>
        <xdr:cNvCxnSpPr/>
      </xdr:nvCxnSpPr>
      <xdr:spPr>
        <a:xfrm>
          <a:off x="10388600" y="874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58009</xdr:rowOff>
    </xdr:from>
    <xdr:to>
      <xdr:col>15</xdr:col>
      <xdr:colOff>180975</xdr:colOff>
      <xdr:row>59</xdr:row>
      <xdr:rowOff>59156</xdr:rowOff>
    </xdr:to>
    <xdr:cxnSp macro="">
      <xdr:nvCxnSpPr>
        <xdr:cNvPr id="351" name="直線コネクタ 350"/>
        <xdr:cNvCxnSpPr/>
      </xdr:nvCxnSpPr>
      <xdr:spPr>
        <a:xfrm>
          <a:off x="9639300" y="10173559"/>
          <a:ext cx="838200" cy="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25676</xdr:rowOff>
    </xdr:from>
    <xdr:ext cx="599010" cy="259045"/>
    <xdr:sp macro="" textlink="">
      <xdr:nvSpPr>
        <xdr:cNvPr id="352" name="普通建設事業費平均値テキスト"/>
        <xdr:cNvSpPr txBox="1"/>
      </xdr:nvSpPr>
      <xdr:spPr>
        <a:xfrm>
          <a:off x="10528300" y="9969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138,651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2799</xdr:rowOff>
    </xdr:from>
    <xdr:to>
      <xdr:col>15</xdr:col>
      <xdr:colOff>231775</xdr:colOff>
      <xdr:row>59</xdr:row>
      <xdr:rowOff>104399</xdr:rowOff>
    </xdr:to>
    <xdr:sp macro="" textlink="">
      <xdr:nvSpPr>
        <xdr:cNvPr id="353" name="フローチャート : 判断 352"/>
        <xdr:cNvSpPr/>
      </xdr:nvSpPr>
      <xdr:spPr>
        <a:xfrm>
          <a:off x="10426700" y="101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58009</xdr:rowOff>
    </xdr:from>
    <xdr:to>
      <xdr:col>14</xdr:col>
      <xdr:colOff>28575</xdr:colOff>
      <xdr:row>59</xdr:row>
      <xdr:rowOff>73909</xdr:rowOff>
    </xdr:to>
    <xdr:cxnSp macro="">
      <xdr:nvCxnSpPr>
        <xdr:cNvPr id="354" name="直線コネクタ 353"/>
        <xdr:cNvCxnSpPr/>
      </xdr:nvCxnSpPr>
      <xdr:spPr>
        <a:xfrm flipV="1">
          <a:off x="8750300" y="10173559"/>
          <a:ext cx="889000" cy="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166561</xdr:rowOff>
    </xdr:from>
    <xdr:to>
      <xdr:col>14</xdr:col>
      <xdr:colOff>79375</xdr:colOff>
      <xdr:row>59</xdr:row>
      <xdr:rowOff>96711</xdr:rowOff>
    </xdr:to>
    <xdr:sp macro="" textlink="">
      <xdr:nvSpPr>
        <xdr:cNvPr id="355" name="フローチャート : 判断 354"/>
        <xdr:cNvSpPr/>
      </xdr:nvSpPr>
      <xdr:spPr>
        <a:xfrm>
          <a:off x="9588500" y="1011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113238</xdr:rowOff>
    </xdr:from>
    <xdr:ext cx="599010" cy="259045"/>
    <xdr:sp macro="" textlink="">
      <xdr:nvSpPr>
        <xdr:cNvPr id="356" name="テキスト ボックス 355"/>
        <xdr:cNvSpPr txBox="1"/>
      </xdr:nvSpPr>
      <xdr:spPr>
        <a:xfrm>
          <a:off x="9339794" y="988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67567</xdr:rowOff>
    </xdr:from>
    <xdr:to>
      <xdr:col>12</xdr:col>
      <xdr:colOff>511175</xdr:colOff>
      <xdr:row>59</xdr:row>
      <xdr:rowOff>73909</xdr:rowOff>
    </xdr:to>
    <xdr:cxnSp macro="">
      <xdr:nvCxnSpPr>
        <xdr:cNvPr id="357" name="直線コネクタ 356"/>
        <xdr:cNvCxnSpPr/>
      </xdr:nvCxnSpPr>
      <xdr:spPr>
        <a:xfrm>
          <a:off x="7861300" y="10183117"/>
          <a:ext cx="889000" cy="6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162158</xdr:rowOff>
    </xdr:from>
    <xdr:to>
      <xdr:col>12</xdr:col>
      <xdr:colOff>561975</xdr:colOff>
      <xdr:row>59</xdr:row>
      <xdr:rowOff>92308</xdr:rowOff>
    </xdr:to>
    <xdr:sp macro="" textlink="">
      <xdr:nvSpPr>
        <xdr:cNvPr id="358" name="フローチャート : 判断 357"/>
        <xdr:cNvSpPr/>
      </xdr:nvSpPr>
      <xdr:spPr>
        <a:xfrm>
          <a:off x="8699500" y="1010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108835</xdr:rowOff>
    </xdr:from>
    <xdr:ext cx="599010" cy="259045"/>
    <xdr:sp macro="" textlink="">
      <xdr:nvSpPr>
        <xdr:cNvPr id="359" name="テキスト ボックス 358"/>
        <xdr:cNvSpPr txBox="1"/>
      </xdr:nvSpPr>
      <xdr:spPr>
        <a:xfrm>
          <a:off x="8450794" y="988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67567</xdr:rowOff>
    </xdr:from>
    <xdr:to>
      <xdr:col>11</xdr:col>
      <xdr:colOff>307975</xdr:colOff>
      <xdr:row>59</xdr:row>
      <xdr:rowOff>77940</xdr:rowOff>
    </xdr:to>
    <xdr:cxnSp macro="">
      <xdr:nvCxnSpPr>
        <xdr:cNvPr id="360" name="直線コネクタ 359"/>
        <xdr:cNvCxnSpPr/>
      </xdr:nvCxnSpPr>
      <xdr:spPr>
        <a:xfrm flipV="1">
          <a:off x="6972300" y="10183117"/>
          <a:ext cx="889000" cy="10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162513</xdr:rowOff>
    </xdr:from>
    <xdr:to>
      <xdr:col>11</xdr:col>
      <xdr:colOff>358775</xdr:colOff>
      <xdr:row>59</xdr:row>
      <xdr:rowOff>92663</xdr:rowOff>
    </xdr:to>
    <xdr:sp macro="" textlink="">
      <xdr:nvSpPr>
        <xdr:cNvPr id="361" name="フローチャート : 判断 360"/>
        <xdr:cNvSpPr/>
      </xdr:nvSpPr>
      <xdr:spPr>
        <a:xfrm>
          <a:off x="7810500" y="1010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109190</xdr:rowOff>
    </xdr:from>
    <xdr:ext cx="599010" cy="259045"/>
    <xdr:sp macro="" textlink="">
      <xdr:nvSpPr>
        <xdr:cNvPr id="362" name="テキスト ボックス 361"/>
        <xdr:cNvSpPr txBox="1"/>
      </xdr:nvSpPr>
      <xdr:spPr>
        <a:xfrm>
          <a:off x="7561794" y="9881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190</xdr:rowOff>
    </xdr:from>
    <xdr:to>
      <xdr:col>10</xdr:col>
      <xdr:colOff>155575</xdr:colOff>
      <xdr:row>59</xdr:row>
      <xdr:rowOff>101790</xdr:rowOff>
    </xdr:to>
    <xdr:sp macro="" textlink="">
      <xdr:nvSpPr>
        <xdr:cNvPr id="363" name="フローチャート : 判断 362"/>
        <xdr:cNvSpPr/>
      </xdr:nvSpPr>
      <xdr:spPr>
        <a:xfrm>
          <a:off x="6921500" y="1011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118317</xdr:rowOff>
    </xdr:from>
    <xdr:ext cx="599010" cy="259045"/>
    <xdr:sp macro="" textlink="">
      <xdr:nvSpPr>
        <xdr:cNvPr id="364" name="テキスト ボックス 363"/>
        <xdr:cNvSpPr txBox="1"/>
      </xdr:nvSpPr>
      <xdr:spPr>
        <a:xfrm>
          <a:off x="6672794" y="9890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8356</xdr:rowOff>
    </xdr:from>
    <xdr:to>
      <xdr:col>15</xdr:col>
      <xdr:colOff>231775</xdr:colOff>
      <xdr:row>59</xdr:row>
      <xdr:rowOff>109956</xdr:rowOff>
    </xdr:to>
    <xdr:sp macro="" textlink="">
      <xdr:nvSpPr>
        <xdr:cNvPr id="370" name="円/楕円 369"/>
        <xdr:cNvSpPr/>
      </xdr:nvSpPr>
      <xdr:spPr>
        <a:xfrm>
          <a:off x="10426700" y="1012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152676</xdr:rowOff>
    </xdr:from>
    <xdr:ext cx="599010" cy="259045"/>
    <xdr:sp macro="" textlink="">
      <xdr:nvSpPr>
        <xdr:cNvPr id="371" name="普通建設事業費該当値テキスト"/>
        <xdr:cNvSpPr txBox="1"/>
      </xdr:nvSpPr>
      <xdr:spPr>
        <a:xfrm>
          <a:off x="10528300" y="10096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121,635</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7209</xdr:rowOff>
    </xdr:from>
    <xdr:to>
      <xdr:col>14</xdr:col>
      <xdr:colOff>79375</xdr:colOff>
      <xdr:row>59</xdr:row>
      <xdr:rowOff>108809</xdr:rowOff>
    </xdr:to>
    <xdr:sp macro="" textlink="">
      <xdr:nvSpPr>
        <xdr:cNvPr id="372" name="円/楕円 371"/>
        <xdr:cNvSpPr/>
      </xdr:nvSpPr>
      <xdr:spPr>
        <a:xfrm>
          <a:off x="9588500" y="1012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99936</xdr:rowOff>
    </xdr:from>
    <xdr:ext cx="599010" cy="259045"/>
    <xdr:sp macro="" textlink="">
      <xdr:nvSpPr>
        <xdr:cNvPr id="373" name="テキスト ボックス 372"/>
        <xdr:cNvSpPr txBox="1"/>
      </xdr:nvSpPr>
      <xdr:spPr>
        <a:xfrm>
          <a:off x="9339794" y="10215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125,149</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23109</xdr:rowOff>
    </xdr:from>
    <xdr:to>
      <xdr:col>12</xdr:col>
      <xdr:colOff>561975</xdr:colOff>
      <xdr:row>59</xdr:row>
      <xdr:rowOff>124709</xdr:rowOff>
    </xdr:to>
    <xdr:sp macro="" textlink="">
      <xdr:nvSpPr>
        <xdr:cNvPr id="374" name="円/楕円 373"/>
        <xdr:cNvSpPr/>
      </xdr:nvSpPr>
      <xdr:spPr>
        <a:xfrm>
          <a:off x="8699500" y="1013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115836</xdr:rowOff>
    </xdr:from>
    <xdr:ext cx="534377" cy="259045"/>
    <xdr:sp macro="" textlink="">
      <xdr:nvSpPr>
        <xdr:cNvPr id="375" name="テキスト ボックス 374"/>
        <xdr:cNvSpPr txBox="1"/>
      </xdr:nvSpPr>
      <xdr:spPr>
        <a:xfrm>
          <a:off x="8483111" y="1023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76,461</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16767</xdr:rowOff>
    </xdr:from>
    <xdr:to>
      <xdr:col>11</xdr:col>
      <xdr:colOff>358775</xdr:colOff>
      <xdr:row>59</xdr:row>
      <xdr:rowOff>118367</xdr:rowOff>
    </xdr:to>
    <xdr:sp macro="" textlink="">
      <xdr:nvSpPr>
        <xdr:cNvPr id="376" name="円/楕円 375"/>
        <xdr:cNvSpPr/>
      </xdr:nvSpPr>
      <xdr:spPr>
        <a:xfrm>
          <a:off x="7810500" y="1013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109494</xdr:rowOff>
    </xdr:from>
    <xdr:ext cx="534377" cy="259045"/>
    <xdr:sp macro="" textlink="">
      <xdr:nvSpPr>
        <xdr:cNvPr id="377" name="テキスト ボックス 376"/>
        <xdr:cNvSpPr txBox="1"/>
      </xdr:nvSpPr>
      <xdr:spPr>
        <a:xfrm>
          <a:off x="7594111" y="1022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95,878</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27140</xdr:rowOff>
    </xdr:from>
    <xdr:to>
      <xdr:col>10</xdr:col>
      <xdr:colOff>155575</xdr:colOff>
      <xdr:row>59</xdr:row>
      <xdr:rowOff>128740</xdr:rowOff>
    </xdr:to>
    <xdr:sp macro="" textlink="">
      <xdr:nvSpPr>
        <xdr:cNvPr id="378" name="円/楕円 377"/>
        <xdr:cNvSpPr/>
      </xdr:nvSpPr>
      <xdr:spPr>
        <a:xfrm>
          <a:off x="6921500" y="1014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119867</xdr:rowOff>
    </xdr:from>
    <xdr:ext cx="534377" cy="259045"/>
    <xdr:sp macro="" textlink="">
      <xdr:nvSpPr>
        <xdr:cNvPr id="379" name="テキスト ボックス 378"/>
        <xdr:cNvSpPr txBox="1"/>
      </xdr:nvSpPr>
      <xdr:spPr>
        <a:xfrm>
          <a:off x="6705111" y="102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64,116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17,842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76</xdr:row>
      <xdr:rowOff>35577</xdr:rowOff>
    </xdr:from>
    <xdr:ext cx="685572" cy="259045"/>
    <xdr:sp macro="" textlink="">
      <xdr:nvSpPr>
        <xdr:cNvPr id="393" name="テキスト ボックス 392"/>
        <xdr:cNvSpPr txBox="1"/>
      </xdr:nvSpPr>
      <xdr:spPr>
        <a:xfrm>
          <a:off x="5918428" y="1306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73</xdr:row>
      <xdr:rowOff>168927</xdr:rowOff>
    </xdr:from>
    <xdr:ext cx="685572" cy="259045"/>
    <xdr:sp macro="" textlink="">
      <xdr:nvSpPr>
        <xdr:cNvPr id="395" name="テキスト ボックス 394"/>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130827</xdr:rowOff>
    </xdr:from>
    <xdr:ext cx="685572" cy="259045"/>
    <xdr:sp macro="" textlink="">
      <xdr:nvSpPr>
        <xdr:cNvPr id="397" name="テキスト ボックス 396"/>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135438</xdr:rowOff>
    </xdr:from>
    <xdr:to>
      <xdr:col>15</xdr:col>
      <xdr:colOff>180340</xdr:colOff>
      <xdr:row>79</xdr:row>
      <xdr:rowOff>44450</xdr:rowOff>
    </xdr:to>
    <xdr:cxnSp macro="">
      <xdr:nvCxnSpPr>
        <xdr:cNvPr id="403" name="直線コネクタ 402"/>
        <xdr:cNvCxnSpPr/>
      </xdr:nvCxnSpPr>
      <xdr:spPr>
        <a:xfrm flipV="1">
          <a:off x="10475595" y="12136938"/>
          <a:ext cx="1270" cy="145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75096</xdr:rowOff>
    </xdr:from>
    <xdr:ext cx="249299" cy="259045"/>
    <xdr:sp macro="" textlink="">
      <xdr:nvSpPr>
        <xdr:cNvPr id="404" name="普通建設事業費 （ うち新規整備　）最小値テキスト"/>
        <xdr:cNvSpPr txBox="1"/>
      </xdr:nvSpPr>
      <xdr:spPr>
        <a:xfrm>
          <a:off x="10528300" y="136196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82115</xdr:rowOff>
    </xdr:from>
    <xdr:ext cx="690189" cy="259045"/>
    <xdr:sp macro="" textlink="">
      <xdr:nvSpPr>
        <xdr:cNvPr id="406" name="普通建設事業費 （ うち新規整備　）最大値テキスト"/>
        <xdr:cNvSpPr txBox="1"/>
      </xdr:nvSpPr>
      <xdr:spPr>
        <a:xfrm>
          <a:off x="10528300" y="119121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3,811,186</a:t>
          </a:r>
          <a:endParaRPr kumimoji="1" lang="ja-JP" altLang="en-US" sz="1000" b="1">
            <a:latin typeface="ＭＳ Ｐゴシック"/>
          </a:endParaRPr>
        </a:p>
      </xdr:txBody>
    </xdr:sp>
    <xdr:clientData/>
  </xdr:oneCellAnchor>
  <xdr:twoCellAnchor>
    <xdr:from>
      <xdr:col>15</xdr:col>
      <xdr:colOff>92075</xdr:colOff>
      <xdr:row>70</xdr:row>
      <xdr:rowOff>135438</xdr:rowOff>
    </xdr:from>
    <xdr:to>
      <xdr:col>15</xdr:col>
      <xdr:colOff>269875</xdr:colOff>
      <xdr:row>70</xdr:row>
      <xdr:rowOff>135438</xdr:rowOff>
    </xdr:to>
    <xdr:cxnSp macro="">
      <xdr:nvCxnSpPr>
        <xdr:cNvPr id="407" name="直線コネクタ 406"/>
        <xdr:cNvCxnSpPr/>
      </xdr:nvCxnSpPr>
      <xdr:spPr>
        <a:xfrm>
          <a:off x="10388600" y="12136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37460</xdr:rowOff>
    </xdr:from>
    <xdr:to>
      <xdr:col>15</xdr:col>
      <xdr:colOff>180975</xdr:colOff>
      <xdr:row>79</xdr:row>
      <xdr:rowOff>44450</xdr:rowOff>
    </xdr:to>
    <xdr:cxnSp macro="">
      <xdr:nvCxnSpPr>
        <xdr:cNvPr id="408" name="直線コネクタ 407"/>
        <xdr:cNvCxnSpPr/>
      </xdr:nvCxnSpPr>
      <xdr:spPr>
        <a:xfrm flipV="1">
          <a:off x="9639300" y="13582010"/>
          <a:ext cx="838200" cy="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163997</xdr:rowOff>
    </xdr:from>
    <xdr:ext cx="534377" cy="259045"/>
    <xdr:sp macro="" textlink="">
      <xdr:nvSpPr>
        <xdr:cNvPr id="409" name="普通建設事業費 （ うち新規整備　）平均値テキスト"/>
        <xdr:cNvSpPr txBox="1"/>
      </xdr:nvSpPr>
      <xdr:spPr>
        <a:xfrm>
          <a:off x="10528300" y="13365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62,941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141120</xdr:rowOff>
    </xdr:from>
    <xdr:to>
      <xdr:col>15</xdr:col>
      <xdr:colOff>231775</xdr:colOff>
      <xdr:row>79</xdr:row>
      <xdr:rowOff>71270</xdr:rowOff>
    </xdr:to>
    <xdr:sp macro="" textlink="">
      <xdr:nvSpPr>
        <xdr:cNvPr id="410" name="フローチャート : 判断 409"/>
        <xdr:cNvSpPr/>
      </xdr:nvSpPr>
      <xdr:spPr>
        <a:xfrm>
          <a:off x="10426700" y="1351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40235</xdr:rowOff>
    </xdr:from>
    <xdr:to>
      <xdr:col>14</xdr:col>
      <xdr:colOff>28575</xdr:colOff>
      <xdr:row>79</xdr:row>
      <xdr:rowOff>44450</xdr:rowOff>
    </xdr:to>
    <xdr:cxnSp macro="">
      <xdr:nvCxnSpPr>
        <xdr:cNvPr id="411" name="直線コネクタ 410"/>
        <xdr:cNvCxnSpPr/>
      </xdr:nvCxnSpPr>
      <xdr:spPr>
        <a:xfrm>
          <a:off x="8750300" y="13584785"/>
          <a:ext cx="889000" cy="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138202</xdr:rowOff>
    </xdr:from>
    <xdr:to>
      <xdr:col>14</xdr:col>
      <xdr:colOff>79375</xdr:colOff>
      <xdr:row>79</xdr:row>
      <xdr:rowOff>68352</xdr:rowOff>
    </xdr:to>
    <xdr:sp macro="" textlink="">
      <xdr:nvSpPr>
        <xdr:cNvPr id="412" name="フローチャート : 判断 411"/>
        <xdr:cNvSpPr/>
      </xdr:nvSpPr>
      <xdr:spPr>
        <a:xfrm>
          <a:off x="9588500" y="1351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84879</xdr:rowOff>
    </xdr:from>
    <xdr:ext cx="534377" cy="259045"/>
    <xdr:sp macro="" textlink="">
      <xdr:nvSpPr>
        <xdr:cNvPr id="413" name="テキスト ボックス 412"/>
        <xdr:cNvSpPr txBox="1"/>
      </xdr:nvSpPr>
      <xdr:spPr>
        <a:xfrm>
          <a:off x="9372111" y="1328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137037</xdr:rowOff>
    </xdr:from>
    <xdr:to>
      <xdr:col>12</xdr:col>
      <xdr:colOff>561975</xdr:colOff>
      <xdr:row>79</xdr:row>
      <xdr:rowOff>67187</xdr:rowOff>
    </xdr:to>
    <xdr:sp macro="" textlink="">
      <xdr:nvSpPr>
        <xdr:cNvPr id="414" name="フローチャート : 判断 413"/>
        <xdr:cNvSpPr/>
      </xdr:nvSpPr>
      <xdr:spPr>
        <a:xfrm>
          <a:off x="8699500" y="1351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83714</xdr:rowOff>
    </xdr:from>
    <xdr:ext cx="534377" cy="259045"/>
    <xdr:sp macro="" textlink="">
      <xdr:nvSpPr>
        <xdr:cNvPr id="415" name="テキスト ボックス 414"/>
        <xdr:cNvSpPr txBox="1"/>
      </xdr:nvSpPr>
      <xdr:spPr>
        <a:xfrm>
          <a:off x="8483111" y="1328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158110</xdr:rowOff>
    </xdr:from>
    <xdr:to>
      <xdr:col>15</xdr:col>
      <xdr:colOff>231775</xdr:colOff>
      <xdr:row>79</xdr:row>
      <xdr:rowOff>88260</xdr:rowOff>
    </xdr:to>
    <xdr:sp macro="" textlink="">
      <xdr:nvSpPr>
        <xdr:cNvPr id="421" name="円/楕円 420"/>
        <xdr:cNvSpPr/>
      </xdr:nvSpPr>
      <xdr:spPr>
        <a:xfrm>
          <a:off x="10426700" y="1353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119547</xdr:rowOff>
    </xdr:from>
    <xdr:ext cx="534377" cy="259045"/>
    <xdr:sp macro="" textlink="">
      <xdr:nvSpPr>
        <xdr:cNvPr id="422" name="普通建設事業費 （ うち新規整備　）該当値テキスト"/>
        <xdr:cNvSpPr txBox="1"/>
      </xdr:nvSpPr>
      <xdr:spPr>
        <a:xfrm>
          <a:off x="10528300" y="1349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18,347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165100</xdr:rowOff>
    </xdr:from>
    <xdr:to>
      <xdr:col>14</xdr:col>
      <xdr:colOff>79375</xdr:colOff>
      <xdr:row>79</xdr:row>
      <xdr:rowOff>95250</xdr:rowOff>
    </xdr:to>
    <xdr:sp macro="" textlink="">
      <xdr:nvSpPr>
        <xdr:cNvPr id="423" name="円/楕円 422"/>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79</xdr:row>
      <xdr:rowOff>86377</xdr:rowOff>
    </xdr:from>
    <xdr:ext cx="249299" cy="259045"/>
    <xdr:sp macro="" textlink="">
      <xdr:nvSpPr>
        <xdr:cNvPr id="424" name="テキスト ボックス 423"/>
        <xdr:cNvSpPr txBox="1"/>
      </xdr:nvSpPr>
      <xdr:spPr>
        <a:xfrm>
          <a:off x="9514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160885</xdr:rowOff>
    </xdr:from>
    <xdr:to>
      <xdr:col>12</xdr:col>
      <xdr:colOff>561975</xdr:colOff>
      <xdr:row>79</xdr:row>
      <xdr:rowOff>91035</xdr:rowOff>
    </xdr:to>
    <xdr:sp macro="" textlink="">
      <xdr:nvSpPr>
        <xdr:cNvPr id="425" name="円/楕円 424"/>
        <xdr:cNvSpPr/>
      </xdr:nvSpPr>
      <xdr:spPr>
        <a:xfrm>
          <a:off x="8699500" y="1353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82162</xdr:rowOff>
    </xdr:from>
    <xdr:ext cx="534377" cy="259045"/>
    <xdr:sp macro="" textlink="">
      <xdr:nvSpPr>
        <xdr:cNvPr id="426" name="テキスト ボックス 425"/>
        <xdr:cNvSpPr txBox="1"/>
      </xdr:nvSpPr>
      <xdr:spPr>
        <a:xfrm>
          <a:off x="8483111" y="1362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11,063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49490</xdr:rowOff>
    </xdr:from>
    <xdr:to>
      <xdr:col>15</xdr:col>
      <xdr:colOff>180340</xdr:colOff>
      <xdr:row>98</xdr:row>
      <xdr:rowOff>139700</xdr:rowOff>
    </xdr:to>
    <xdr:cxnSp macro="">
      <xdr:nvCxnSpPr>
        <xdr:cNvPr id="448" name="直線コネクタ 447"/>
        <xdr:cNvCxnSpPr/>
      </xdr:nvCxnSpPr>
      <xdr:spPr>
        <a:xfrm flipV="1">
          <a:off x="10475595" y="15822890"/>
          <a:ext cx="1270" cy="1118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9"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50" name="直線コネクタ 449"/>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167617</xdr:rowOff>
    </xdr:from>
    <xdr:ext cx="599010" cy="259045"/>
    <xdr:sp macro="" textlink="">
      <xdr:nvSpPr>
        <xdr:cNvPr id="451" name="普通建設事業費 （ うち更新整備　）最大値テキスト"/>
        <xdr:cNvSpPr txBox="1"/>
      </xdr:nvSpPr>
      <xdr:spPr>
        <a:xfrm>
          <a:off x="10528300" y="1559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244,731</a:t>
          </a:r>
          <a:endParaRPr kumimoji="1" lang="ja-JP" altLang="en-US" sz="1000" b="1">
            <a:latin typeface="ＭＳ Ｐゴシック"/>
          </a:endParaRPr>
        </a:p>
      </xdr:txBody>
    </xdr:sp>
    <xdr:clientData/>
  </xdr:oneCellAnchor>
  <xdr:twoCellAnchor>
    <xdr:from>
      <xdr:col>15</xdr:col>
      <xdr:colOff>92075</xdr:colOff>
      <xdr:row>92</xdr:row>
      <xdr:rowOff>49490</xdr:rowOff>
    </xdr:from>
    <xdr:to>
      <xdr:col>15</xdr:col>
      <xdr:colOff>269875</xdr:colOff>
      <xdr:row>92</xdr:row>
      <xdr:rowOff>49490</xdr:rowOff>
    </xdr:to>
    <xdr:cxnSp macro="">
      <xdr:nvCxnSpPr>
        <xdr:cNvPr id="452" name="直線コネクタ 451"/>
        <xdr:cNvCxnSpPr/>
      </xdr:nvCxnSpPr>
      <xdr:spPr>
        <a:xfrm>
          <a:off x="10388600" y="1582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137647</xdr:rowOff>
    </xdr:from>
    <xdr:to>
      <xdr:col>15</xdr:col>
      <xdr:colOff>180975</xdr:colOff>
      <xdr:row>96</xdr:row>
      <xdr:rowOff>96966</xdr:rowOff>
    </xdr:to>
    <xdr:cxnSp macro="">
      <xdr:nvCxnSpPr>
        <xdr:cNvPr id="453" name="直線コネクタ 452"/>
        <xdr:cNvCxnSpPr/>
      </xdr:nvCxnSpPr>
      <xdr:spPr>
        <a:xfrm>
          <a:off x="9639300" y="16425397"/>
          <a:ext cx="838200" cy="13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151072</xdr:rowOff>
    </xdr:from>
    <xdr:ext cx="534377" cy="259045"/>
    <xdr:sp macro="" textlink="">
      <xdr:nvSpPr>
        <xdr:cNvPr id="454" name="普通建設事業費 （ うち更新整備　）平均値テキスト"/>
        <xdr:cNvSpPr txBox="1"/>
      </xdr:nvSpPr>
      <xdr:spPr>
        <a:xfrm>
          <a:off x="10528300" y="16610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56,683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1195</xdr:rowOff>
    </xdr:from>
    <xdr:to>
      <xdr:col>15</xdr:col>
      <xdr:colOff>231775</xdr:colOff>
      <xdr:row>97</xdr:row>
      <xdr:rowOff>102795</xdr:rowOff>
    </xdr:to>
    <xdr:sp macro="" textlink="">
      <xdr:nvSpPr>
        <xdr:cNvPr id="455" name="フローチャート : 判断 454"/>
        <xdr:cNvSpPr/>
      </xdr:nvSpPr>
      <xdr:spPr>
        <a:xfrm>
          <a:off x="10426700" y="1663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137647</xdr:rowOff>
    </xdr:from>
    <xdr:to>
      <xdr:col>14</xdr:col>
      <xdr:colOff>28575</xdr:colOff>
      <xdr:row>97</xdr:row>
      <xdr:rowOff>78668</xdr:rowOff>
    </xdr:to>
    <xdr:cxnSp macro="">
      <xdr:nvCxnSpPr>
        <xdr:cNvPr id="456" name="直線コネクタ 455"/>
        <xdr:cNvCxnSpPr/>
      </xdr:nvCxnSpPr>
      <xdr:spPr>
        <a:xfrm flipV="1">
          <a:off x="8750300" y="16425397"/>
          <a:ext cx="889000" cy="28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124699</xdr:rowOff>
    </xdr:from>
    <xdr:to>
      <xdr:col>14</xdr:col>
      <xdr:colOff>79375</xdr:colOff>
      <xdr:row>97</xdr:row>
      <xdr:rowOff>54849</xdr:rowOff>
    </xdr:to>
    <xdr:sp macro="" textlink="">
      <xdr:nvSpPr>
        <xdr:cNvPr id="457" name="フローチャート : 判断 456"/>
        <xdr:cNvSpPr/>
      </xdr:nvSpPr>
      <xdr:spPr>
        <a:xfrm>
          <a:off x="9588500" y="1658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45976</xdr:rowOff>
    </xdr:from>
    <xdr:ext cx="534377" cy="259045"/>
    <xdr:sp macro="" textlink="">
      <xdr:nvSpPr>
        <xdr:cNvPr id="458" name="テキスト ボックス 457"/>
        <xdr:cNvSpPr txBox="1"/>
      </xdr:nvSpPr>
      <xdr:spPr>
        <a:xfrm>
          <a:off x="9372111" y="1667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90629</xdr:rowOff>
    </xdr:from>
    <xdr:to>
      <xdr:col>12</xdr:col>
      <xdr:colOff>561975</xdr:colOff>
      <xdr:row>97</xdr:row>
      <xdr:rowOff>20779</xdr:rowOff>
    </xdr:to>
    <xdr:sp macro="" textlink="">
      <xdr:nvSpPr>
        <xdr:cNvPr id="459" name="フローチャート : 判断 458"/>
        <xdr:cNvSpPr/>
      </xdr:nvSpPr>
      <xdr:spPr>
        <a:xfrm>
          <a:off x="8699500" y="1654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37306</xdr:rowOff>
    </xdr:from>
    <xdr:ext cx="534377" cy="259045"/>
    <xdr:sp macro="" textlink="">
      <xdr:nvSpPr>
        <xdr:cNvPr id="460" name="テキスト ボックス 459"/>
        <xdr:cNvSpPr txBox="1"/>
      </xdr:nvSpPr>
      <xdr:spPr>
        <a:xfrm>
          <a:off x="8483111" y="1632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46166</xdr:rowOff>
    </xdr:from>
    <xdr:to>
      <xdr:col>15</xdr:col>
      <xdr:colOff>231775</xdr:colOff>
      <xdr:row>96</xdr:row>
      <xdr:rowOff>147766</xdr:rowOff>
    </xdr:to>
    <xdr:sp macro="" textlink="">
      <xdr:nvSpPr>
        <xdr:cNvPr id="466" name="円/楕円 465"/>
        <xdr:cNvSpPr/>
      </xdr:nvSpPr>
      <xdr:spPr>
        <a:xfrm>
          <a:off x="10426700" y="1650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69043</xdr:rowOff>
    </xdr:from>
    <xdr:ext cx="534377" cy="259045"/>
    <xdr:sp macro="" textlink="">
      <xdr:nvSpPr>
        <xdr:cNvPr id="467" name="普通建設事業費 （ うち更新整備　）該当値テキスト"/>
        <xdr:cNvSpPr txBox="1"/>
      </xdr:nvSpPr>
      <xdr:spPr>
        <a:xfrm>
          <a:off x="10528300" y="1635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84,347</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86847</xdr:rowOff>
    </xdr:from>
    <xdr:to>
      <xdr:col>14</xdr:col>
      <xdr:colOff>79375</xdr:colOff>
      <xdr:row>96</xdr:row>
      <xdr:rowOff>16997</xdr:rowOff>
    </xdr:to>
    <xdr:sp macro="" textlink="">
      <xdr:nvSpPr>
        <xdr:cNvPr id="468" name="円/楕円 467"/>
        <xdr:cNvSpPr/>
      </xdr:nvSpPr>
      <xdr:spPr>
        <a:xfrm>
          <a:off x="9588500" y="163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94</xdr:row>
      <xdr:rowOff>33524</xdr:rowOff>
    </xdr:from>
    <xdr:ext cx="599010" cy="259045"/>
    <xdr:sp macro="" textlink="">
      <xdr:nvSpPr>
        <xdr:cNvPr id="469" name="テキスト ボックス 468"/>
        <xdr:cNvSpPr txBox="1"/>
      </xdr:nvSpPr>
      <xdr:spPr>
        <a:xfrm>
          <a:off x="9339794" y="16149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112,949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27868</xdr:rowOff>
    </xdr:from>
    <xdr:to>
      <xdr:col>12</xdr:col>
      <xdr:colOff>561975</xdr:colOff>
      <xdr:row>97</xdr:row>
      <xdr:rowOff>129468</xdr:rowOff>
    </xdr:to>
    <xdr:sp macro="" textlink="">
      <xdr:nvSpPr>
        <xdr:cNvPr id="470" name="円/楕円 469"/>
        <xdr:cNvSpPr/>
      </xdr:nvSpPr>
      <xdr:spPr>
        <a:xfrm>
          <a:off x="8699500" y="1665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120595</xdr:rowOff>
    </xdr:from>
    <xdr:ext cx="534377" cy="259045"/>
    <xdr:sp macro="" textlink="">
      <xdr:nvSpPr>
        <xdr:cNvPr id="471" name="テキスト ボックス 470"/>
        <xdr:cNvSpPr txBox="1"/>
      </xdr:nvSpPr>
      <xdr:spPr>
        <a:xfrm>
          <a:off x="8483111" y="1675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50,849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2" name="直線コネクタ 48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3" name="テキスト ボックス 48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4" name="直線コネクタ 48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5" name="テキスト ボックス 48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6" name="直線コネクタ 48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7" name="テキスト ボックス 48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8" name="直線コネクタ 48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9" name="テキスト ボックス 48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42357</xdr:rowOff>
    </xdr:from>
    <xdr:to>
      <xdr:col>23</xdr:col>
      <xdr:colOff>516889</xdr:colOff>
      <xdr:row>38</xdr:row>
      <xdr:rowOff>139700</xdr:rowOff>
    </xdr:to>
    <xdr:cxnSp macro="">
      <xdr:nvCxnSpPr>
        <xdr:cNvPr id="493" name="直線コネクタ 492"/>
        <xdr:cNvCxnSpPr/>
      </xdr:nvCxnSpPr>
      <xdr:spPr>
        <a:xfrm flipV="1">
          <a:off x="16317595" y="5357307"/>
          <a:ext cx="1269" cy="1297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1825</xdr:rowOff>
    </xdr:from>
    <xdr:ext cx="249299" cy="259045"/>
    <xdr:sp macro="" textlink="">
      <xdr:nvSpPr>
        <xdr:cNvPr id="494" name="災害復旧事業費最小値テキスト"/>
        <xdr:cNvSpPr txBox="1"/>
      </xdr:nvSpPr>
      <xdr:spPr>
        <a:xfrm>
          <a:off x="16370300" y="6688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5" name="直線コネクタ 49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160484</xdr:rowOff>
    </xdr:from>
    <xdr:ext cx="599010" cy="259045"/>
    <xdr:sp macro="" textlink="">
      <xdr:nvSpPr>
        <xdr:cNvPr id="496" name="災害復旧事業費最大値テキスト"/>
        <xdr:cNvSpPr txBox="1"/>
      </xdr:nvSpPr>
      <xdr:spPr>
        <a:xfrm>
          <a:off x="16370300" y="5132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31</xdr:row>
      <xdr:rowOff>42357</xdr:rowOff>
    </xdr:from>
    <xdr:to>
      <xdr:col>23</xdr:col>
      <xdr:colOff>606425</xdr:colOff>
      <xdr:row>31</xdr:row>
      <xdr:rowOff>42357</xdr:rowOff>
    </xdr:to>
    <xdr:cxnSp macro="">
      <xdr:nvCxnSpPr>
        <xdr:cNvPr id="497" name="直線コネクタ 496"/>
        <xdr:cNvCxnSpPr/>
      </xdr:nvCxnSpPr>
      <xdr:spPr>
        <a:xfrm>
          <a:off x="16230600" y="535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119986</xdr:rowOff>
    </xdr:from>
    <xdr:to>
      <xdr:col>23</xdr:col>
      <xdr:colOff>517525</xdr:colOff>
      <xdr:row>38</xdr:row>
      <xdr:rowOff>139522</xdr:rowOff>
    </xdr:to>
    <xdr:cxnSp macro="">
      <xdr:nvCxnSpPr>
        <xdr:cNvPr id="498" name="直線コネクタ 497"/>
        <xdr:cNvCxnSpPr/>
      </xdr:nvCxnSpPr>
      <xdr:spPr>
        <a:xfrm>
          <a:off x="15481300" y="6635086"/>
          <a:ext cx="838200" cy="1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90725</xdr:rowOff>
    </xdr:from>
    <xdr:ext cx="469744" cy="259045"/>
    <xdr:sp macro="" textlink="">
      <xdr:nvSpPr>
        <xdr:cNvPr id="499" name="災害復旧事業費平均値テキスト"/>
        <xdr:cNvSpPr txBox="1"/>
      </xdr:nvSpPr>
      <xdr:spPr>
        <a:xfrm>
          <a:off x="16370300" y="643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67849</xdr:rowOff>
    </xdr:from>
    <xdr:to>
      <xdr:col>23</xdr:col>
      <xdr:colOff>568325</xdr:colOff>
      <xdr:row>38</xdr:row>
      <xdr:rowOff>169449</xdr:rowOff>
    </xdr:to>
    <xdr:sp macro="" textlink="">
      <xdr:nvSpPr>
        <xdr:cNvPr id="500" name="フローチャート : 判断 499"/>
        <xdr:cNvSpPr/>
      </xdr:nvSpPr>
      <xdr:spPr>
        <a:xfrm>
          <a:off x="162687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119986</xdr:rowOff>
    </xdr:from>
    <xdr:to>
      <xdr:col>22</xdr:col>
      <xdr:colOff>365125</xdr:colOff>
      <xdr:row>38</xdr:row>
      <xdr:rowOff>121371</xdr:rowOff>
    </xdr:to>
    <xdr:cxnSp macro="">
      <xdr:nvCxnSpPr>
        <xdr:cNvPr id="501" name="直線コネクタ 500"/>
        <xdr:cNvCxnSpPr/>
      </xdr:nvCxnSpPr>
      <xdr:spPr>
        <a:xfrm flipV="1">
          <a:off x="14592300" y="6635086"/>
          <a:ext cx="889000" cy="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64106</xdr:rowOff>
    </xdr:from>
    <xdr:to>
      <xdr:col>22</xdr:col>
      <xdr:colOff>415925</xdr:colOff>
      <xdr:row>38</xdr:row>
      <xdr:rowOff>165706</xdr:rowOff>
    </xdr:to>
    <xdr:sp macro="" textlink="">
      <xdr:nvSpPr>
        <xdr:cNvPr id="502" name="フローチャート : 判断 501"/>
        <xdr:cNvSpPr/>
      </xdr:nvSpPr>
      <xdr:spPr>
        <a:xfrm>
          <a:off x="15430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10783</xdr:rowOff>
    </xdr:from>
    <xdr:ext cx="534377" cy="259045"/>
    <xdr:sp macro="" textlink="">
      <xdr:nvSpPr>
        <xdr:cNvPr id="503" name="テキスト ボックス 502"/>
        <xdr:cNvSpPr txBox="1"/>
      </xdr:nvSpPr>
      <xdr:spPr>
        <a:xfrm>
          <a:off x="15214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121371</xdr:rowOff>
    </xdr:from>
    <xdr:to>
      <xdr:col>21</xdr:col>
      <xdr:colOff>161925</xdr:colOff>
      <xdr:row>38</xdr:row>
      <xdr:rowOff>139577</xdr:rowOff>
    </xdr:to>
    <xdr:cxnSp macro="">
      <xdr:nvCxnSpPr>
        <xdr:cNvPr id="504" name="直線コネクタ 503"/>
        <xdr:cNvCxnSpPr/>
      </xdr:nvCxnSpPr>
      <xdr:spPr>
        <a:xfrm flipV="1">
          <a:off x="13703300" y="6636471"/>
          <a:ext cx="889000" cy="1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74105</xdr:rowOff>
    </xdr:from>
    <xdr:to>
      <xdr:col>21</xdr:col>
      <xdr:colOff>212725</xdr:colOff>
      <xdr:row>39</xdr:row>
      <xdr:rowOff>4255</xdr:rowOff>
    </xdr:to>
    <xdr:sp macro="" textlink="">
      <xdr:nvSpPr>
        <xdr:cNvPr id="505" name="フローチャート : 判断 504"/>
        <xdr:cNvSpPr/>
      </xdr:nvSpPr>
      <xdr:spPr>
        <a:xfrm>
          <a:off x="14541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166832</xdr:rowOff>
    </xdr:from>
    <xdr:ext cx="469744" cy="259045"/>
    <xdr:sp macro="" textlink="">
      <xdr:nvSpPr>
        <xdr:cNvPr id="506" name="テキスト ボックス 505"/>
        <xdr:cNvSpPr txBox="1"/>
      </xdr:nvSpPr>
      <xdr:spPr>
        <a:xfrm>
          <a:off x="14357427" y="668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138507</xdr:rowOff>
    </xdr:from>
    <xdr:to>
      <xdr:col>19</xdr:col>
      <xdr:colOff>644525</xdr:colOff>
      <xdr:row>38</xdr:row>
      <xdr:rowOff>139577</xdr:rowOff>
    </xdr:to>
    <xdr:cxnSp macro="">
      <xdr:nvCxnSpPr>
        <xdr:cNvPr id="507" name="直線コネクタ 506"/>
        <xdr:cNvCxnSpPr/>
      </xdr:nvCxnSpPr>
      <xdr:spPr>
        <a:xfrm>
          <a:off x="12814300" y="6653607"/>
          <a:ext cx="889000" cy="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71785</xdr:rowOff>
    </xdr:from>
    <xdr:to>
      <xdr:col>20</xdr:col>
      <xdr:colOff>9525</xdr:colOff>
      <xdr:row>39</xdr:row>
      <xdr:rowOff>1935</xdr:rowOff>
    </xdr:to>
    <xdr:sp macro="" textlink="">
      <xdr:nvSpPr>
        <xdr:cNvPr id="508" name="フローチャート : 判断 507"/>
        <xdr:cNvSpPr/>
      </xdr:nvSpPr>
      <xdr:spPr>
        <a:xfrm>
          <a:off x="13652500" y="658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18462</xdr:rowOff>
    </xdr:from>
    <xdr:ext cx="469744" cy="259045"/>
    <xdr:sp macro="" textlink="">
      <xdr:nvSpPr>
        <xdr:cNvPr id="509" name="テキスト ボックス 508"/>
        <xdr:cNvSpPr txBox="1"/>
      </xdr:nvSpPr>
      <xdr:spPr>
        <a:xfrm>
          <a:off x="13468427" y="636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63210</xdr:rowOff>
    </xdr:from>
    <xdr:to>
      <xdr:col>18</xdr:col>
      <xdr:colOff>492125</xdr:colOff>
      <xdr:row>38</xdr:row>
      <xdr:rowOff>164810</xdr:rowOff>
    </xdr:to>
    <xdr:sp macro="" textlink="">
      <xdr:nvSpPr>
        <xdr:cNvPr id="510" name="フローチャート : 判断 509"/>
        <xdr:cNvSpPr/>
      </xdr:nvSpPr>
      <xdr:spPr>
        <a:xfrm>
          <a:off x="12763500" y="657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9887</xdr:rowOff>
    </xdr:from>
    <xdr:ext cx="534377" cy="259045"/>
    <xdr:sp macro="" textlink="">
      <xdr:nvSpPr>
        <xdr:cNvPr id="511" name="テキスト ボックス 510"/>
        <xdr:cNvSpPr txBox="1"/>
      </xdr:nvSpPr>
      <xdr:spPr>
        <a:xfrm>
          <a:off x="12547111" y="635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88722</xdr:rowOff>
    </xdr:from>
    <xdr:to>
      <xdr:col>23</xdr:col>
      <xdr:colOff>568325</xdr:colOff>
      <xdr:row>39</xdr:row>
      <xdr:rowOff>18872</xdr:rowOff>
    </xdr:to>
    <xdr:sp macro="" textlink="">
      <xdr:nvSpPr>
        <xdr:cNvPr id="517" name="円/楕円 516"/>
        <xdr:cNvSpPr/>
      </xdr:nvSpPr>
      <xdr:spPr>
        <a:xfrm>
          <a:off x="16268700" y="660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46276</xdr:rowOff>
    </xdr:from>
    <xdr:ext cx="313932" cy="259045"/>
    <xdr:sp macro="" textlink="">
      <xdr:nvSpPr>
        <xdr:cNvPr id="518" name="災害復旧事業費該当値テキスト"/>
        <xdr:cNvSpPr txBox="1"/>
      </xdr:nvSpPr>
      <xdr:spPr>
        <a:xfrm>
          <a:off x="16370300" y="6561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69186</xdr:rowOff>
    </xdr:from>
    <xdr:to>
      <xdr:col>22</xdr:col>
      <xdr:colOff>415925</xdr:colOff>
      <xdr:row>38</xdr:row>
      <xdr:rowOff>170786</xdr:rowOff>
    </xdr:to>
    <xdr:sp macro="" textlink="">
      <xdr:nvSpPr>
        <xdr:cNvPr id="519" name="円/楕円 518"/>
        <xdr:cNvSpPr/>
      </xdr:nvSpPr>
      <xdr:spPr>
        <a:xfrm>
          <a:off x="15430500" y="658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161913</xdr:rowOff>
    </xdr:from>
    <xdr:ext cx="469744" cy="259045"/>
    <xdr:sp macro="" textlink="">
      <xdr:nvSpPr>
        <xdr:cNvPr id="520" name="テキスト ボックス 519"/>
        <xdr:cNvSpPr txBox="1"/>
      </xdr:nvSpPr>
      <xdr:spPr>
        <a:xfrm>
          <a:off x="15246427" y="667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70571</xdr:rowOff>
    </xdr:from>
    <xdr:to>
      <xdr:col>21</xdr:col>
      <xdr:colOff>212725</xdr:colOff>
      <xdr:row>39</xdr:row>
      <xdr:rowOff>721</xdr:rowOff>
    </xdr:to>
    <xdr:sp macro="" textlink="">
      <xdr:nvSpPr>
        <xdr:cNvPr id="521" name="円/楕円 520"/>
        <xdr:cNvSpPr/>
      </xdr:nvSpPr>
      <xdr:spPr>
        <a:xfrm>
          <a:off x="14541500" y="658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17248</xdr:rowOff>
    </xdr:from>
    <xdr:ext cx="469744" cy="259045"/>
    <xdr:sp macro="" textlink="">
      <xdr:nvSpPr>
        <xdr:cNvPr id="522" name="テキスト ボックス 521"/>
        <xdr:cNvSpPr txBox="1"/>
      </xdr:nvSpPr>
      <xdr:spPr>
        <a:xfrm>
          <a:off x="14357427" y="6360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88777</xdr:rowOff>
    </xdr:from>
    <xdr:to>
      <xdr:col>20</xdr:col>
      <xdr:colOff>9525</xdr:colOff>
      <xdr:row>39</xdr:row>
      <xdr:rowOff>18927</xdr:rowOff>
    </xdr:to>
    <xdr:sp macro="" textlink="">
      <xdr:nvSpPr>
        <xdr:cNvPr id="523" name="円/楕円 522"/>
        <xdr:cNvSpPr/>
      </xdr:nvSpPr>
      <xdr:spPr>
        <a:xfrm>
          <a:off x="13652500" y="660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10054</xdr:rowOff>
    </xdr:from>
    <xdr:ext cx="313932" cy="259045"/>
    <xdr:sp macro="" textlink="">
      <xdr:nvSpPr>
        <xdr:cNvPr id="524" name="テキスト ボックス 523"/>
        <xdr:cNvSpPr txBox="1"/>
      </xdr:nvSpPr>
      <xdr:spPr>
        <a:xfrm>
          <a:off x="13546333" y="66966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87707</xdr:rowOff>
    </xdr:from>
    <xdr:to>
      <xdr:col>18</xdr:col>
      <xdr:colOff>492125</xdr:colOff>
      <xdr:row>39</xdr:row>
      <xdr:rowOff>17857</xdr:rowOff>
    </xdr:to>
    <xdr:sp macro="" textlink="">
      <xdr:nvSpPr>
        <xdr:cNvPr id="525" name="円/楕円 524"/>
        <xdr:cNvSpPr/>
      </xdr:nvSpPr>
      <xdr:spPr>
        <a:xfrm>
          <a:off x="12763500" y="660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8984</xdr:rowOff>
    </xdr:from>
    <xdr:ext cx="378565" cy="259045"/>
    <xdr:sp macro="" textlink="">
      <xdr:nvSpPr>
        <xdr:cNvPr id="526" name="テキスト ボックス 525"/>
        <xdr:cNvSpPr txBox="1"/>
      </xdr:nvSpPr>
      <xdr:spPr>
        <a:xfrm>
          <a:off x="12625017" y="6695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7" name="直線コネクタ 53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8" name="テキスト ボックス 53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9" name="直線コネクタ 53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40" name="テキスト ボックス 539"/>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1" name="直線コネクタ 54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42" name="テキスト ボックス 541"/>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43" name="直線コネクタ 54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44" name="テキスト ボックス 543"/>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6" name="テキスト ボックス 54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48" name="直線コネクタ 547"/>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9"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0" name="直線コネクタ 54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51"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2" name="直線コネクタ 55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53" name="直線コネクタ 55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54"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5" name="フローチャート : 判断 554"/>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6" name="直線コネクタ 55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100330</xdr:rowOff>
    </xdr:from>
    <xdr:to>
      <xdr:col>22</xdr:col>
      <xdr:colOff>415925</xdr:colOff>
      <xdr:row>56</xdr:row>
      <xdr:rowOff>30480</xdr:rowOff>
    </xdr:to>
    <xdr:sp macro="" textlink="">
      <xdr:nvSpPr>
        <xdr:cNvPr id="557" name="フローチャート : 判断 556"/>
        <xdr:cNvSpPr/>
      </xdr:nvSpPr>
      <xdr:spPr>
        <a:xfrm>
          <a:off x="15430500" y="953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54</xdr:row>
      <xdr:rowOff>47007</xdr:rowOff>
    </xdr:from>
    <xdr:ext cx="313932" cy="259045"/>
    <xdr:sp macro="" textlink="">
      <xdr:nvSpPr>
        <xdr:cNvPr id="558" name="テキスト ボックス 557"/>
        <xdr:cNvSpPr txBox="1"/>
      </xdr:nvSpPr>
      <xdr:spPr>
        <a:xfrm>
          <a:off x="15324333" y="93053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9" name="直線コネクタ 55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31750</xdr:rowOff>
    </xdr:from>
    <xdr:to>
      <xdr:col>21</xdr:col>
      <xdr:colOff>212725</xdr:colOff>
      <xdr:row>55</xdr:row>
      <xdr:rowOff>133350</xdr:rowOff>
    </xdr:to>
    <xdr:sp macro="" textlink="">
      <xdr:nvSpPr>
        <xdr:cNvPr id="560" name="フローチャート : 判断 559"/>
        <xdr:cNvSpPr/>
      </xdr:nvSpPr>
      <xdr:spPr>
        <a:xfrm>
          <a:off x="145415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53</xdr:row>
      <xdr:rowOff>149877</xdr:rowOff>
    </xdr:from>
    <xdr:ext cx="313932" cy="259045"/>
    <xdr:sp macro="" textlink="">
      <xdr:nvSpPr>
        <xdr:cNvPr id="561" name="テキスト ボックス 560"/>
        <xdr:cNvSpPr txBox="1"/>
      </xdr:nvSpPr>
      <xdr:spPr>
        <a:xfrm>
          <a:off x="14435333" y="92367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62" name="直線コネクタ 56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50</xdr:row>
      <xdr:rowOff>66040</xdr:rowOff>
    </xdr:from>
    <xdr:to>
      <xdr:col>20</xdr:col>
      <xdr:colOff>9525</xdr:colOff>
      <xdr:row>50</xdr:row>
      <xdr:rowOff>167640</xdr:rowOff>
    </xdr:to>
    <xdr:sp macro="" textlink="">
      <xdr:nvSpPr>
        <xdr:cNvPr id="563" name="フローチャート : 判断 562"/>
        <xdr:cNvSpPr/>
      </xdr:nvSpPr>
      <xdr:spPr>
        <a:xfrm>
          <a:off x="13652500" y="863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49</xdr:row>
      <xdr:rowOff>12717</xdr:rowOff>
    </xdr:from>
    <xdr:ext cx="313932" cy="259045"/>
    <xdr:sp macro="" textlink="">
      <xdr:nvSpPr>
        <xdr:cNvPr id="564" name="テキスト ボックス 563"/>
        <xdr:cNvSpPr txBox="1"/>
      </xdr:nvSpPr>
      <xdr:spPr>
        <a:xfrm>
          <a:off x="13546333" y="8413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390525</xdr:colOff>
      <xdr:row>52</xdr:row>
      <xdr:rowOff>66040</xdr:rowOff>
    </xdr:from>
    <xdr:to>
      <xdr:col>18</xdr:col>
      <xdr:colOff>492125</xdr:colOff>
      <xdr:row>52</xdr:row>
      <xdr:rowOff>167640</xdr:rowOff>
    </xdr:to>
    <xdr:sp macro="" textlink="">
      <xdr:nvSpPr>
        <xdr:cNvPr id="565" name="フローチャート : 判断 564"/>
        <xdr:cNvSpPr/>
      </xdr:nvSpPr>
      <xdr:spPr>
        <a:xfrm>
          <a:off x="12763500" y="898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51</xdr:row>
      <xdr:rowOff>12717</xdr:rowOff>
    </xdr:from>
    <xdr:ext cx="313932" cy="259045"/>
    <xdr:sp macro="" textlink="">
      <xdr:nvSpPr>
        <xdr:cNvPr id="566" name="テキスト ボックス 565"/>
        <xdr:cNvSpPr txBox="1"/>
      </xdr:nvSpPr>
      <xdr:spPr>
        <a:xfrm>
          <a:off x="12657333" y="87566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72" name="円/楕円 57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73"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74" name="円/楕円 57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75" name="テキスト ボックス 57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6" name="円/楕円 57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7" name="テキスト ボックス 57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8" name="円/楕円 57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9" name="テキスト ボックス 57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80" name="円/楕円 57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81" name="テキスト ボックス 58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60,880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92" name="直線コネクタ 591"/>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93" name="テキスト ボックス 592"/>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4" name="直線コネクタ 59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5" name="テキスト ボックス 59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6" name="直線コネクタ 595"/>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7" name="テキスト ボックス 596"/>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112108</xdr:rowOff>
    </xdr:from>
    <xdr:to>
      <xdr:col>23</xdr:col>
      <xdr:colOff>516889</xdr:colOff>
      <xdr:row>77</xdr:row>
      <xdr:rowOff>133533</xdr:rowOff>
    </xdr:to>
    <xdr:cxnSp macro="">
      <xdr:nvCxnSpPr>
        <xdr:cNvPr id="601" name="直線コネクタ 600"/>
        <xdr:cNvCxnSpPr/>
      </xdr:nvCxnSpPr>
      <xdr:spPr>
        <a:xfrm flipV="1">
          <a:off x="16317595" y="12113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137360</xdr:rowOff>
    </xdr:from>
    <xdr:ext cx="534377" cy="259045"/>
    <xdr:sp macro="" textlink="">
      <xdr:nvSpPr>
        <xdr:cNvPr id="602" name="公債費最小値テキスト"/>
        <xdr:cNvSpPr txBox="1"/>
      </xdr:nvSpPr>
      <xdr:spPr>
        <a:xfrm>
          <a:off x="16370300" y="1333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77</xdr:row>
      <xdr:rowOff>133533</xdr:rowOff>
    </xdr:from>
    <xdr:to>
      <xdr:col>23</xdr:col>
      <xdr:colOff>606425</xdr:colOff>
      <xdr:row>77</xdr:row>
      <xdr:rowOff>133533</xdr:rowOff>
    </xdr:to>
    <xdr:cxnSp macro="">
      <xdr:nvCxnSpPr>
        <xdr:cNvPr id="603" name="直線コネクタ 602"/>
        <xdr:cNvCxnSpPr/>
      </xdr:nvCxnSpPr>
      <xdr:spPr>
        <a:xfrm>
          <a:off x="16230600" y="1333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58785</xdr:rowOff>
    </xdr:from>
    <xdr:ext cx="599010" cy="259045"/>
    <xdr:sp macro="" textlink="">
      <xdr:nvSpPr>
        <xdr:cNvPr id="604" name="公債費最大値テキスト"/>
        <xdr:cNvSpPr txBox="1"/>
      </xdr:nvSpPr>
      <xdr:spPr>
        <a:xfrm>
          <a:off x="16370300" y="11888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70</xdr:row>
      <xdr:rowOff>112108</xdr:rowOff>
    </xdr:from>
    <xdr:to>
      <xdr:col>23</xdr:col>
      <xdr:colOff>606425</xdr:colOff>
      <xdr:row>70</xdr:row>
      <xdr:rowOff>112108</xdr:rowOff>
    </xdr:to>
    <xdr:cxnSp macro="">
      <xdr:nvCxnSpPr>
        <xdr:cNvPr id="605" name="直線コネクタ 604"/>
        <xdr:cNvCxnSpPr/>
      </xdr:nvCxnSpPr>
      <xdr:spPr>
        <a:xfrm>
          <a:off x="16230600" y="12113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135213</xdr:rowOff>
    </xdr:from>
    <xdr:to>
      <xdr:col>23</xdr:col>
      <xdr:colOff>517525</xdr:colOff>
      <xdr:row>74</xdr:row>
      <xdr:rowOff>156377</xdr:rowOff>
    </xdr:to>
    <xdr:cxnSp macro="">
      <xdr:nvCxnSpPr>
        <xdr:cNvPr id="606" name="直線コネクタ 605"/>
        <xdr:cNvCxnSpPr/>
      </xdr:nvCxnSpPr>
      <xdr:spPr>
        <a:xfrm>
          <a:off x="15481300" y="12822513"/>
          <a:ext cx="838200" cy="2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72882</xdr:rowOff>
    </xdr:from>
    <xdr:ext cx="534377" cy="259045"/>
    <xdr:sp macro="" textlink="">
      <xdr:nvSpPr>
        <xdr:cNvPr id="607" name="公債費平均値テキスト"/>
        <xdr:cNvSpPr txBox="1"/>
      </xdr:nvSpPr>
      <xdr:spPr>
        <a:xfrm>
          <a:off x="16370300" y="12931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94455</xdr:rowOff>
    </xdr:from>
    <xdr:to>
      <xdr:col>23</xdr:col>
      <xdr:colOff>568325</xdr:colOff>
      <xdr:row>76</xdr:row>
      <xdr:rowOff>24605</xdr:rowOff>
    </xdr:to>
    <xdr:sp macro="" textlink="">
      <xdr:nvSpPr>
        <xdr:cNvPr id="608" name="フローチャート : 判断 607"/>
        <xdr:cNvSpPr/>
      </xdr:nvSpPr>
      <xdr:spPr>
        <a:xfrm>
          <a:off x="162687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135213</xdr:rowOff>
    </xdr:from>
    <xdr:to>
      <xdr:col>22</xdr:col>
      <xdr:colOff>365125</xdr:colOff>
      <xdr:row>75</xdr:row>
      <xdr:rowOff>16433</xdr:rowOff>
    </xdr:to>
    <xdr:cxnSp macro="">
      <xdr:nvCxnSpPr>
        <xdr:cNvPr id="609" name="直線コネクタ 608"/>
        <xdr:cNvCxnSpPr/>
      </xdr:nvCxnSpPr>
      <xdr:spPr>
        <a:xfrm flipV="1">
          <a:off x="14592300" y="12822513"/>
          <a:ext cx="889000" cy="5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59399</xdr:rowOff>
    </xdr:from>
    <xdr:to>
      <xdr:col>22</xdr:col>
      <xdr:colOff>415925</xdr:colOff>
      <xdr:row>74</xdr:row>
      <xdr:rowOff>160999</xdr:rowOff>
    </xdr:to>
    <xdr:sp macro="" textlink="">
      <xdr:nvSpPr>
        <xdr:cNvPr id="610" name="フローチャート : 判断 609"/>
        <xdr:cNvSpPr/>
      </xdr:nvSpPr>
      <xdr:spPr>
        <a:xfrm>
          <a:off x="15430500" y="12746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73</xdr:row>
      <xdr:rowOff>6076</xdr:rowOff>
    </xdr:from>
    <xdr:ext cx="599010" cy="259045"/>
    <xdr:sp macro="" textlink="">
      <xdr:nvSpPr>
        <xdr:cNvPr id="611" name="テキスト ボックス 610"/>
        <xdr:cNvSpPr txBox="1"/>
      </xdr:nvSpPr>
      <xdr:spPr>
        <a:xfrm>
          <a:off x="15181794" y="12521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168572</xdr:rowOff>
    </xdr:from>
    <xdr:to>
      <xdr:col>21</xdr:col>
      <xdr:colOff>161925</xdr:colOff>
      <xdr:row>75</xdr:row>
      <xdr:rowOff>16433</xdr:rowOff>
    </xdr:to>
    <xdr:cxnSp macro="">
      <xdr:nvCxnSpPr>
        <xdr:cNvPr id="612" name="直線コネクタ 611"/>
        <xdr:cNvCxnSpPr/>
      </xdr:nvCxnSpPr>
      <xdr:spPr>
        <a:xfrm>
          <a:off x="13703300" y="12855872"/>
          <a:ext cx="889000" cy="1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30852</xdr:rowOff>
    </xdr:from>
    <xdr:to>
      <xdr:col>21</xdr:col>
      <xdr:colOff>212725</xdr:colOff>
      <xdr:row>74</xdr:row>
      <xdr:rowOff>132452</xdr:rowOff>
    </xdr:to>
    <xdr:sp macro="" textlink="">
      <xdr:nvSpPr>
        <xdr:cNvPr id="613" name="フローチャート : 判断 612"/>
        <xdr:cNvSpPr/>
      </xdr:nvSpPr>
      <xdr:spPr>
        <a:xfrm>
          <a:off x="14541500" y="1271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72</xdr:row>
      <xdr:rowOff>148979</xdr:rowOff>
    </xdr:from>
    <xdr:ext cx="599010" cy="259045"/>
    <xdr:sp macro="" textlink="">
      <xdr:nvSpPr>
        <xdr:cNvPr id="614" name="テキスト ボックス 613"/>
        <xdr:cNvSpPr txBox="1"/>
      </xdr:nvSpPr>
      <xdr:spPr>
        <a:xfrm>
          <a:off x="14292794" y="12493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168572</xdr:rowOff>
    </xdr:from>
    <xdr:to>
      <xdr:col>19</xdr:col>
      <xdr:colOff>644525</xdr:colOff>
      <xdr:row>75</xdr:row>
      <xdr:rowOff>29726</xdr:rowOff>
    </xdr:to>
    <xdr:cxnSp macro="">
      <xdr:nvCxnSpPr>
        <xdr:cNvPr id="615" name="直線コネクタ 614"/>
        <xdr:cNvCxnSpPr/>
      </xdr:nvCxnSpPr>
      <xdr:spPr>
        <a:xfrm flipV="1">
          <a:off x="12814300" y="12855872"/>
          <a:ext cx="889000" cy="3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36716</xdr:rowOff>
    </xdr:from>
    <xdr:to>
      <xdr:col>20</xdr:col>
      <xdr:colOff>9525</xdr:colOff>
      <xdr:row>74</xdr:row>
      <xdr:rowOff>138316</xdr:rowOff>
    </xdr:to>
    <xdr:sp macro="" textlink="">
      <xdr:nvSpPr>
        <xdr:cNvPr id="616" name="フローチャート : 判断 615"/>
        <xdr:cNvSpPr/>
      </xdr:nvSpPr>
      <xdr:spPr>
        <a:xfrm>
          <a:off x="13652500" y="1272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72</xdr:row>
      <xdr:rowOff>154843</xdr:rowOff>
    </xdr:from>
    <xdr:ext cx="599010" cy="259045"/>
    <xdr:sp macro="" textlink="">
      <xdr:nvSpPr>
        <xdr:cNvPr id="617" name="テキスト ボックス 616"/>
        <xdr:cNvSpPr txBox="1"/>
      </xdr:nvSpPr>
      <xdr:spPr>
        <a:xfrm>
          <a:off x="13403794" y="12499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24315</xdr:rowOff>
    </xdr:from>
    <xdr:to>
      <xdr:col>18</xdr:col>
      <xdr:colOff>492125</xdr:colOff>
      <xdr:row>74</xdr:row>
      <xdr:rowOff>125915</xdr:rowOff>
    </xdr:to>
    <xdr:sp macro="" textlink="">
      <xdr:nvSpPr>
        <xdr:cNvPr id="618" name="フローチャート : 判断 617"/>
        <xdr:cNvSpPr/>
      </xdr:nvSpPr>
      <xdr:spPr>
        <a:xfrm>
          <a:off x="12763500" y="1271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72</xdr:row>
      <xdr:rowOff>142442</xdr:rowOff>
    </xdr:from>
    <xdr:ext cx="599010" cy="259045"/>
    <xdr:sp macro="" textlink="">
      <xdr:nvSpPr>
        <xdr:cNvPr id="619" name="テキスト ボックス 618"/>
        <xdr:cNvSpPr txBox="1"/>
      </xdr:nvSpPr>
      <xdr:spPr>
        <a:xfrm>
          <a:off x="12514794" y="1248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105577</xdr:rowOff>
    </xdr:from>
    <xdr:to>
      <xdr:col>23</xdr:col>
      <xdr:colOff>568325</xdr:colOff>
      <xdr:row>75</xdr:row>
      <xdr:rowOff>35727</xdr:rowOff>
    </xdr:to>
    <xdr:sp macro="" textlink="">
      <xdr:nvSpPr>
        <xdr:cNvPr id="625" name="円/楕円 624"/>
        <xdr:cNvSpPr/>
      </xdr:nvSpPr>
      <xdr:spPr>
        <a:xfrm>
          <a:off x="16268700" y="1279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128454</xdr:rowOff>
    </xdr:from>
    <xdr:ext cx="534377" cy="259045"/>
    <xdr:sp macro="" textlink="">
      <xdr:nvSpPr>
        <xdr:cNvPr id="626" name="公債費該当値テキスト"/>
        <xdr:cNvSpPr txBox="1"/>
      </xdr:nvSpPr>
      <xdr:spPr>
        <a:xfrm>
          <a:off x="16370300" y="1264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97,082</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84413</xdr:rowOff>
    </xdr:from>
    <xdr:to>
      <xdr:col>22</xdr:col>
      <xdr:colOff>415925</xdr:colOff>
      <xdr:row>75</xdr:row>
      <xdr:rowOff>14563</xdr:rowOff>
    </xdr:to>
    <xdr:sp macro="" textlink="">
      <xdr:nvSpPr>
        <xdr:cNvPr id="627" name="円/楕円 626"/>
        <xdr:cNvSpPr/>
      </xdr:nvSpPr>
      <xdr:spPr>
        <a:xfrm>
          <a:off x="15430500" y="1277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5690</xdr:rowOff>
    </xdr:from>
    <xdr:ext cx="599010" cy="259045"/>
    <xdr:sp macro="" textlink="">
      <xdr:nvSpPr>
        <xdr:cNvPr id="628" name="テキスト ボックス 627"/>
        <xdr:cNvSpPr txBox="1"/>
      </xdr:nvSpPr>
      <xdr:spPr>
        <a:xfrm>
          <a:off x="15181794" y="12864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100,785</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137083</xdr:rowOff>
    </xdr:from>
    <xdr:to>
      <xdr:col>21</xdr:col>
      <xdr:colOff>212725</xdr:colOff>
      <xdr:row>75</xdr:row>
      <xdr:rowOff>67233</xdr:rowOff>
    </xdr:to>
    <xdr:sp macro="" textlink="">
      <xdr:nvSpPr>
        <xdr:cNvPr id="629" name="円/楕円 628"/>
        <xdr:cNvSpPr/>
      </xdr:nvSpPr>
      <xdr:spPr>
        <a:xfrm>
          <a:off x="14541500" y="1282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58360</xdr:rowOff>
    </xdr:from>
    <xdr:ext cx="534377" cy="259045"/>
    <xdr:sp macro="" textlink="">
      <xdr:nvSpPr>
        <xdr:cNvPr id="630" name="テキスト ボックス 629"/>
        <xdr:cNvSpPr txBox="1"/>
      </xdr:nvSpPr>
      <xdr:spPr>
        <a:xfrm>
          <a:off x="14325111" y="1291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91,569</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117772</xdr:rowOff>
    </xdr:from>
    <xdr:to>
      <xdr:col>20</xdr:col>
      <xdr:colOff>9525</xdr:colOff>
      <xdr:row>75</xdr:row>
      <xdr:rowOff>47922</xdr:rowOff>
    </xdr:to>
    <xdr:sp macro="" textlink="">
      <xdr:nvSpPr>
        <xdr:cNvPr id="631" name="円/楕円 630"/>
        <xdr:cNvSpPr/>
      </xdr:nvSpPr>
      <xdr:spPr>
        <a:xfrm>
          <a:off x="13652500" y="1280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39049</xdr:rowOff>
    </xdr:from>
    <xdr:ext cx="534377" cy="259045"/>
    <xdr:sp macro="" textlink="">
      <xdr:nvSpPr>
        <xdr:cNvPr id="632" name="テキスト ボックス 631"/>
        <xdr:cNvSpPr txBox="1"/>
      </xdr:nvSpPr>
      <xdr:spPr>
        <a:xfrm>
          <a:off x="13436111" y="1289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94,948</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150376</xdr:rowOff>
    </xdr:from>
    <xdr:to>
      <xdr:col>18</xdr:col>
      <xdr:colOff>492125</xdr:colOff>
      <xdr:row>75</xdr:row>
      <xdr:rowOff>80526</xdr:rowOff>
    </xdr:to>
    <xdr:sp macro="" textlink="">
      <xdr:nvSpPr>
        <xdr:cNvPr id="633" name="円/楕円 632"/>
        <xdr:cNvSpPr/>
      </xdr:nvSpPr>
      <xdr:spPr>
        <a:xfrm>
          <a:off x="12763500" y="1283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71653</xdr:rowOff>
    </xdr:from>
    <xdr:ext cx="534377" cy="259045"/>
    <xdr:sp macro="" textlink="">
      <xdr:nvSpPr>
        <xdr:cNvPr id="634" name="テキスト ボックス 633"/>
        <xdr:cNvSpPr txBox="1"/>
      </xdr:nvSpPr>
      <xdr:spPr>
        <a:xfrm>
          <a:off x="12547111" y="1293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89,243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6" name="正方形/長方形 63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7" name="正方形/長方形 63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8" name="正方形/長方形 63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9" name="正方形/長方形 63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0" name="正方形/長方形 63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1" name="正方形/長方形 64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3" name="テキスト ボックス 64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4" name="直線コネクタ 64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5" name="直線コネクタ 64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6" name="テキスト ボックス 64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7" name="直線コネクタ 64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48" name="テキスト ボックス 647"/>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9" name="直線コネクタ 64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50" name="テキスト ボックス 649"/>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1" name="直線コネクタ 65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52" name="テキスト ボックス 651"/>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4" name="テキスト ボックス 65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97961</xdr:rowOff>
    </xdr:from>
    <xdr:to>
      <xdr:col>23</xdr:col>
      <xdr:colOff>516889</xdr:colOff>
      <xdr:row>98</xdr:row>
      <xdr:rowOff>139469</xdr:rowOff>
    </xdr:to>
    <xdr:cxnSp macro="">
      <xdr:nvCxnSpPr>
        <xdr:cNvPr id="656" name="直線コネクタ 655"/>
        <xdr:cNvCxnSpPr/>
      </xdr:nvCxnSpPr>
      <xdr:spPr>
        <a:xfrm flipV="1">
          <a:off x="16317595" y="15699911"/>
          <a:ext cx="1269" cy="124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7329</xdr:rowOff>
    </xdr:from>
    <xdr:ext cx="378565" cy="259045"/>
    <xdr:sp macro="" textlink="">
      <xdr:nvSpPr>
        <xdr:cNvPr id="657" name="積立金最小値テキスト"/>
        <xdr:cNvSpPr txBox="1"/>
      </xdr:nvSpPr>
      <xdr:spPr>
        <a:xfrm>
          <a:off x="16370300" y="16980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428625</xdr:colOff>
      <xdr:row>98</xdr:row>
      <xdr:rowOff>139469</xdr:rowOff>
    </xdr:from>
    <xdr:to>
      <xdr:col>23</xdr:col>
      <xdr:colOff>606425</xdr:colOff>
      <xdr:row>98</xdr:row>
      <xdr:rowOff>139469</xdr:rowOff>
    </xdr:to>
    <xdr:cxnSp macro="">
      <xdr:nvCxnSpPr>
        <xdr:cNvPr id="658" name="直線コネクタ 657"/>
        <xdr:cNvCxnSpPr/>
      </xdr:nvCxnSpPr>
      <xdr:spPr>
        <a:xfrm>
          <a:off x="16230600" y="1694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44638</xdr:rowOff>
    </xdr:from>
    <xdr:ext cx="690189" cy="259045"/>
    <xdr:sp macro="" textlink="">
      <xdr:nvSpPr>
        <xdr:cNvPr id="659" name="積立金最大値テキスト"/>
        <xdr:cNvSpPr txBox="1"/>
      </xdr:nvSpPr>
      <xdr:spPr>
        <a:xfrm>
          <a:off x="16370300" y="15475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2,716,293</a:t>
          </a:r>
          <a:endParaRPr kumimoji="1" lang="ja-JP" altLang="en-US" sz="1000" b="1">
            <a:latin typeface="ＭＳ Ｐゴシック"/>
          </a:endParaRPr>
        </a:p>
      </xdr:txBody>
    </xdr:sp>
    <xdr:clientData/>
  </xdr:oneCellAnchor>
  <xdr:twoCellAnchor>
    <xdr:from>
      <xdr:col>23</xdr:col>
      <xdr:colOff>428625</xdr:colOff>
      <xdr:row>91</xdr:row>
      <xdr:rowOff>97961</xdr:rowOff>
    </xdr:from>
    <xdr:to>
      <xdr:col>23</xdr:col>
      <xdr:colOff>606425</xdr:colOff>
      <xdr:row>91</xdr:row>
      <xdr:rowOff>97961</xdr:rowOff>
    </xdr:to>
    <xdr:cxnSp macro="">
      <xdr:nvCxnSpPr>
        <xdr:cNvPr id="660" name="直線コネクタ 659"/>
        <xdr:cNvCxnSpPr/>
      </xdr:nvCxnSpPr>
      <xdr:spPr>
        <a:xfrm>
          <a:off x="16230600" y="15699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121783</xdr:rowOff>
    </xdr:from>
    <xdr:to>
      <xdr:col>23</xdr:col>
      <xdr:colOff>517525</xdr:colOff>
      <xdr:row>98</xdr:row>
      <xdr:rowOff>139125</xdr:rowOff>
    </xdr:to>
    <xdr:cxnSp macro="">
      <xdr:nvCxnSpPr>
        <xdr:cNvPr id="661" name="直線コネクタ 660"/>
        <xdr:cNvCxnSpPr/>
      </xdr:nvCxnSpPr>
      <xdr:spPr>
        <a:xfrm>
          <a:off x="15481300" y="16923883"/>
          <a:ext cx="838200" cy="1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96229</xdr:rowOff>
    </xdr:from>
    <xdr:ext cx="534377" cy="259045"/>
    <xdr:sp macro="" textlink="">
      <xdr:nvSpPr>
        <xdr:cNvPr id="662" name="積立金平均値テキスト"/>
        <xdr:cNvSpPr txBox="1"/>
      </xdr:nvSpPr>
      <xdr:spPr>
        <a:xfrm>
          <a:off x="16370300" y="16726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34,007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73352</xdr:rowOff>
    </xdr:from>
    <xdr:to>
      <xdr:col>23</xdr:col>
      <xdr:colOff>568325</xdr:colOff>
      <xdr:row>99</xdr:row>
      <xdr:rowOff>3502</xdr:rowOff>
    </xdr:to>
    <xdr:sp macro="" textlink="">
      <xdr:nvSpPr>
        <xdr:cNvPr id="663" name="フローチャート : 判断 662"/>
        <xdr:cNvSpPr/>
      </xdr:nvSpPr>
      <xdr:spPr>
        <a:xfrm>
          <a:off x="16268700" y="1687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121783</xdr:rowOff>
    </xdr:from>
    <xdr:to>
      <xdr:col>22</xdr:col>
      <xdr:colOff>365125</xdr:colOff>
      <xdr:row>98</xdr:row>
      <xdr:rowOff>136168</xdr:rowOff>
    </xdr:to>
    <xdr:cxnSp macro="">
      <xdr:nvCxnSpPr>
        <xdr:cNvPr id="664" name="直線コネクタ 663"/>
        <xdr:cNvCxnSpPr/>
      </xdr:nvCxnSpPr>
      <xdr:spPr>
        <a:xfrm flipV="1">
          <a:off x="14592300" y="16923883"/>
          <a:ext cx="889000" cy="1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66605</xdr:rowOff>
    </xdr:from>
    <xdr:to>
      <xdr:col>22</xdr:col>
      <xdr:colOff>415925</xdr:colOff>
      <xdr:row>98</xdr:row>
      <xdr:rowOff>168205</xdr:rowOff>
    </xdr:to>
    <xdr:sp macro="" textlink="">
      <xdr:nvSpPr>
        <xdr:cNvPr id="665" name="フローチャート : 判断 664"/>
        <xdr:cNvSpPr/>
      </xdr:nvSpPr>
      <xdr:spPr>
        <a:xfrm>
          <a:off x="15430500" y="1686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13282</xdr:rowOff>
    </xdr:from>
    <xdr:ext cx="534377" cy="259045"/>
    <xdr:sp macro="" textlink="">
      <xdr:nvSpPr>
        <xdr:cNvPr id="666" name="テキスト ボックス 665"/>
        <xdr:cNvSpPr txBox="1"/>
      </xdr:nvSpPr>
      <xdr:spPr>
        <a:xfrm>
          <a:off x="15214111" y="1664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133835</xdr:rowOff>
    </xdr:from>
    <xdr:to>
      <xdr:col>21</xdr:col>
      <xdr:colOff>161925</xdr:colOff>
      <xdr:row>98</xdr:row>
      <xdr:rowOff>136168</xdr:rowOff>
    </xdr:to>
    <xdr:cxnSp macro="">
      <xdr:nvCxnSpPr>
        <xdr:cNvPr id="667" name="直線コネクタ 666"/>
        <xdr:cNvCxnSpPr/>
      </xdr:nvCxnSpPr>
      <xdr:spPr>
        <a:xfrm>
          <a:off x="13703300" y="16935935"/>
          <a:ext cx="889000" cy="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71051</xdr:rowOff>
    </xdr:from>
    <xdr:to>
      <xdr:col>21</xdr:col>
      <xdr:colOff>212725</xdr:colOff>
      <xdr:row>99</xdr:row>
      <xdr:rowOff>1201</xdr:rowOff>
    </xdr:to>
    <xdr:sp macro="" textlink="">
      <xdr:nvSpPr>
        <xdr:cNvPr id="668" name="フローチャート : 判断 667"/>
        <xdr:cNvSpPr/>
      </xdr:nvSpPr>
      <xdr:spPr>
        <a:xfrm>
          <a:off x="14541500" y="1687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17728</xdr:rowOff>
    </xdr:from>
    <xdr:ext cx="534377" cy="259045"/>
    <xdr:sp macro="" textlink="">
      <xdr:nvSpPr>
        <xdr:cNvPr id="669" name="テキスト ボックス 668"/>
        <xdr:cNvSpPr txBox="1"/>
      </xdr:nvSpPr>
      <xdr:spPr>
        <a:xfrm>
          <a:off x="14325111" y="1664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133835</xdr:rowOff>
    </xdr:from>
    <xdr:to>
      <xdr:col>19</xdr:col>
      <xdr:colOff>644525</xdr:colOff>
      <xdr:row>98</xdr:row>
      <xdr:rowOff>134176</xdr:rowOff>
    </xdr:to>
    <xdr:cxnSp macro="">
      <xdr:nvCxnSpPr>
        <xdr:cNvPr id="670" name="直線コネクタ 669"/>
        <xdr:cNvCxnSpPr/>
      </xdr:nvCxnSpPr>
      <xdr:spPr>
        <a:xfrm flipV="1">
          <a:off x="12814300" y="16935935"/>
          <a:ext cx="889000" cy="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63593</xdr:rowOff>
    </xdr:from>
    <xdr:to>
      <xdr:col>20</xdr:col>
      <xdr:colOff>9525</xdr:colOff>
      <xdr:row>98</xdr:row>
      <xdr:rowOff>165193</xdr:rowOff>
    </xdr:to>
    <xdr:sp macro="" textlink="">
      <xdr:nvSpPr>
        <xdr:cNvPr id="671" name="フローチャート : 判断 670"/>
        <xdr:cNvSpPr/>
      </xdr:nvSpPr>
      <xdr:spPr>
        <a:xfrm>
          <a:off x="13652500" y="1686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10270</xdr:rowOff>
    </xdr:from>
    <xdr:ext cx="534377" cy="259045"/>
    <xdr:sp macro="" textlink="">
      <xdr:nvSpPr>
        <xdr:cNvPr id="672" name="テキスト ボックス 671"/>
        <xdr:cNvSpPr txBox="1"/>
      </xdr:nvSpPr>
      <xdr:spPr>
        <a:xfrm>
          <a:off x="13436111" y="1664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66442</xdr:rowOff>
    </xdr:from>
    <xdr:to>
      <xdr:col>18</xdr:col>
      <xdr:colOff>492125</xdr:colOff>
      <xdr:row>98</xdr:row>
      <xdr:rowOff>168042</xdr:rowOff>
    </xdr:to>
    <xdr:sp macro="" textlink="">
      <xdr:nvSpPr>
        <xdr:cNvPr id="673" name="フローチャート : 判断 672"/>
        <xdr:cNvSpPr/>
      </xdr:nvSpPr>
      <xdr:spPr>
        <a:xfrm>
          <a:off x="12763500" y="16868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13119</xdr:rowOff>
    </xdr:from>
    <xdr:ext cx="534377" cy="259045"/>
    <xdr:sp macro="" textlink="">
      <xdr:nvSpPr>
        <xdr:cNvPr id="674" name="テキスト ボックス 673"/>
        <xdr:cNvSpPr txBox="1"/>
      </xdr:nvSpPr>
      <xdr:spPr>
        <a:xfrm>
          <a:off x="12547111" y="1664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88325</xdr:rowOff>
    </xdr:from>
    <xdr:to>
      <xdr:col>23</xdr:col>
      <xdr:colOff>568325</xdr:colOff>
      <xdr:row>99</xdr:row>
      <xdr:rowOff>18475</xdr:rowOff>
    </xdr:to>
    <xdr:sp macro="" textlink="">
      <xdr:nvSpPr>
        <xdr:cNvPr id="680" name="円/楕円 679"/>
        <xdr:cNvSpPr/>
      </xdr:nvSpPr>
      <xdr:spPr>
        <a:xfrm>
          <a:off x="16268700" y="1689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51779</xdr:rowOff>
    </xdr:from>
    <xdr:ext cx="469744" cy="259045"/>
    <xdr:sp macro="" textlink="">
      <xdr:nvSpPr>
        <xdr:cNvPr id="681" name="積立金該当値テキスト"/>
        <xdr:cNvSpPr txBox="1"/>
      </xdr:nvSpPr>
      <xdr:spPr>
        <a:xfrm>
          <a:off x="16370300" y="1685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70983</xdr:rowOff>
    </xdr:from>
    <xdr:to>
      <xdr:col>22</xdr:col>
      <xdr:colOff>415925</xdr:colOff>
      <xdr:row>99</xdr:row>
      <xdr:rowOff>1133</xdr:rowOff>
    </xdr:to>
    <xdr:sp macro="" textlink="">
      <xdr:nvSpPr>
        <xdr:cNvPr id="682" name="円/楕円 681"/>
        <xdr:cNvSpPr/>
      </xdr:nvSpPr>
      <xdr:spPr>
        <a:xfrm>
          <a:off x="15430500" y="1687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163710</xdr:rowOff>
    </xdr:from>
    <xdr:ext cx="534377" cy="259045"/>
    <xdr:sp macro="" textlink="">
      <xdr:nvSpPr>
        <xdr:cNvPr id="683" name="テキスト ボックス 682"/>
        <xdr:cNvSpPr txBox="1"/>
      </xdr:nvSpPr>
      <xdr:spPr>
        <a:xfrm>
          <a:off x="15214111" y="1696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39,187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85368</xdr:rowOff>
    </xdr:from>
    <xdr:to>
      <xdr:col>21</xdr:col>
      <xdr:colOff>212725</xdr:colOff>
      <xdr:row>99</xdr:row>
      <xdr:rowOff>15518</xdr:rowOff>
    </xdr:to>
    <xdr:sp macro="" textlink="">
      <xdr:nvSpPr>
        <xdr:cNvPr id="684" name="円/楕円 683"/>
        <xdr:cNvSpPr/>
      </xdr:nvSpPr>
      <xdr:spPr>
        <a:xfrm>
          <a:off x="14541500" y="1688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6645</xdr:rowOff>
    </xdr:from>
    <xdr:ext cx="469744" cy="259045"/>
    <xdr:sp macro="" textlink="">
      <xdr:nvSpPr>
        <xdr:cNvPr id="685" name="テキスト ボックス 684"/>
        <xdr:cNvSpPr txBox="1"/>
      </xdr:nvSpPr>
      <xdr:spPr>
        <a:xfrm>
          <a:off x="14357427" y="1698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83035</xdr:rowOff>
    </xdr:from>
    <xdr:to>
      <xdr:col>20</xdr:col>
      <xdr:colOff>9525</xdr:colOff>
      <xdr:row>99</xdr:row>
      <xdr:rowOff>13185</xdr:rowOff>
    </xdr:to>
    <xdr:sp macro="" textlink="">
      <xdr:nvSpPr>
        <xdr:cNvPr id="686" name="円/楕円 685"/>
        <xdr:cNvSpPr/>
      </xdr:nvSpPr>
      <xdr:spPr>
        <a:xfrm>
          <a:off x="13652500" y="1688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4312</xdr:rowOff>
    </xdr:from>
    <xdr:ext cx="534377" cy="259045"/>
    <xdr:sp macro="" textlink="">
      <xdr:nvSpPr>
        <xdr:cNvPr id="687" name="テキスト ボックス 686"/>
        <xdr:cNvSpPr txBox="1"/>
      </xdr:nvSpPr>
      <xdr:spPr>
        <a:xfrm>
          <a:off x="13436111" y="1697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12,826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83376</xdr:rowOff>
    </xdr:from>
    <xdr:to>
      <xdr:col>18</xdr:col>
      <xdr:colOff>492125</xdr:colOff>
      <xdr:row>99</xdr:row>
      <xdr:rowOff>13526</xdr:rowOff>
    </xdr:to>
    <xdr:sp macro="" textlink="">
      <xdr:nvSpPr>
        <xdr:cNvPr id="688" name="円/楕円 687"/>
        <xdr:cNvSpPr/>
      </xdr:nvSpPr>
      <xdr:spPr>
        <a:xfrm>
          <a:off x="12763500" y="1688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4653</xdr:rowOff>
    </xdr:from>
    <xdr:ext cx="534377" cy="259045"/>
    <xdr:sp macro="" textlink="">
      <xdr:nvSpPr>
        <xdr:cNvPr id="689" name="テキスト ボックス 688"/>
        <xdr:cNvSpPr txBox="1"/>
      </xdr:nvSpPr>
      <xdr:spPr>
        <a:xfrm>
          <a:off x="12547111" y="1697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12,081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3" name="テキスト ボックス 70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5" name="テキスト ボックス 70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7" name="テキスト ボックス 70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57678</xdr:rowOff>
    </xdr:from>
    <xdr:to>
      <xdr:col>32</xdr:col>
      <xdr:colOff>186689</xdr:colOff>
      <xdr:row>38</xdr:row>
      <xdr:rowOff>139700</xdr:rowOff>
    </xdr:to>
    <xdr:cxnSp macro="">
      <xdr:nvCxnSpPr>
        <xdr:cNvPr id="711" name="直線コネクタ 710"/>
        <xdr:cNvCxnSpPr/>
      </xdr:nvCxnSpPr>
      <xdr:spPr>
        <a:xfrm flipV="1">
          <a:off x="22159595" y="5544078"/>
          <a:ext cx="1269" cy="1110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4355</xdr:rowOff>
    </xdr:from>
    <xdr:ext cx="534377" cy="259045"/>
    <xdr:sp macro="" textlink="">
      <xdr:nvSpPr>
        <xdr:cNvPr id="714" name="投資及び出資金最大値テキスト"/>
        <xdr:cNvSpPr txBox="1"/>
      </xdr:nvSpPr>
      <xdr:spPr>
        <a:xfrm>
          <a:off x="22212300" y="531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24,294</a:t>
          </a:r>
          <a:endParaRPr kumimoji="1" lang="ja-JP" altLang="en-US" sz="1000" b="1">
            <a:latin typeface="ＭＳ Ｐゴシック"/>
          </a:endParaRPr>
        </a:p>
      </xdr:txBody>
    </xdr:sp>
    <xdr:clientData/>
  </xdr:oneCellAnchor>
  <xdr:twoCellAnchor>
    <xdr:from>
      <xdr:col>32</xdr:col>
      <xdr:colOff>98425</xdr:colOff>
      <xdr:row>32</xdr:row>
      <xdr:rowOff>57678</xdr:rowOff>
    </xdr:from>
    <xdr:to>
      <xdr:col>32</xdr:col>
      <xdr:colOff>276225</xdr:colOff>
      <xdr:row>32</xdr:row>
      <xdr:rowOff>57678</xdr:rowOff>
    </xdr:to>
    <xdr:cxnSp macro="">
      <xdr:nvCxnSpPr>
        <xdr:cNvPr id="715" name="直線コネクタ 714"/>
        <xdr:cNvCxnSpPr/>
      </xdr:nvCxnSpPr>
      <xdr:spPr>
        <a:xfrm>
          <a:off x="22072600" y="5544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6" name="直線コネクタ 71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1317</xdr:rowOff>
    </xdr:from>
    <xdr:ext cx="469744" cy="259045"/>
    <xdr:sp macro="" textlink="">
      <xdr:nvSpPr>
        <xdr:cNvPr id="717" name="投資及び出資金平均値テキスト"/>
        <xdr:cNvSpPr txBox="1"/>
      </xdr:nvSpPr>
      <xdr:spPr>
        <a:xfrm>
          <a:off x="22212300" y="6344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149890</xdr:rowOff>
    </xdr:from>
    <xdr:to>
      <xdr:col>32</xdr:col>
      <xdr:colOff>238125</xdr:colOff>
      <xdr:row>38</xdr:row>
      <xdr:rowOff>80040</xdr:rowOff>
    </xdr:to>
    <xdr:sp macro="" textlink="">
      <xdr:nvSpPr>
        <xdr:cNvPr id="718" name="フローチャート : 判断 717"/>
        <xdr:cNvSpPr/>
      </xdr:nvSpPr>
      <xdr:spPr>
        <a:xfrm>
          <a:off x="221107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9" name="直線コネクタ 71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124562</xdr:rowOff>
    </xdr:from>
    <xdr:to>
      <xdr:col>31</xdr:col>
      <xdr:colOff>85725</xdr:colOff>
      <xdr:row>38</xdr:row>
      <xdr:rowOff>54711</xdr:rowOff>
    </xdr:to>
    <xdr:sp macro="" textlink="">
      <xdr:nvSpPr>
        <xdr:cNvPr id="720" name="フローチャート : 判断 719"/>
        <xdr:cNvSpPr/>
      </xdr:nvSpPr>
      <xdr:spPr>
        <a:xfrm>
          <a:off x="21272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71239</xdr:rowOff>
    </xdr:from>
    <xdr:ext cx="469744" cy="259045"/>
    <xdr:sp macro="" textlink="">
      <xdr:nvSpPr>
        <xdr:cNvPr id="721" name="テキスト ボックス 720"/>
        <xdr:cNvSpPr txBox="1"/>
      </xdr:nvSpPr>
      <xdr:spPr>
        <a:xfrm>
          <a:off x="21088427"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96860</xdr:rowOff>
    </xdr:from>
    <xdr:to>
      <xdr:col>29</xdr:col>
      <xdr:colOff>517525</xdr:colOff>
      <xdr:row>38</xdr:row>
      <xdr:rowOff>139700</xdr:rowOff>
    </xdr:to>
    <xdr:cxnSp macro="">
      <xdr:nvCxnSpPr>
        <xdr:cNvPr id="722" name="直線コネクタ 721"/>
        <xdr:cNvCxnSpPr/>
      </xdr:nvCxnSpPr>
      <xdr:spPr>
        <a:xfrm>
          <a:off x="19545300" y="6611960"/>
          <a:ext cx="889000" cy="4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56942</xdr:rowOff>
    </xdr:from>
    <xdr:to>
      <xdr:col>29</xdr:col>
      <xdr:colOff>568325</xdr:colOff>
      <xdr:row>37</xdr:row>
      <xdr:rowOff>158542</xdr:rowOff>
    </xdr:to>
    <xdr:sp macro="" textlink="">
      <xdr:nvSpPr>
        <xdr:cNvPr id="723" name="フローチャート : 判断 722"/>
        <xdr:cNvSpPr/>
      </xdr:nvSpPr>
      <xdr:spPr>
        <a:xfrm>
          <a:off x="20383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3619</xdr:rowOff>
    </xdr:from>
    <xdr:ext cx="469744" cy="259045"/>
    <xdr:sp macro="" textlink="">
      <xdr:nvSpPr>
        <xdr:cNvPr id="724" name="テキスト ボックス 723"/>
        <xdr:cNvSpPr txBox="1"/>
      </xdr:nvSpPr>
      <xdr:spPr>
        <a:xfrm>
          <a:off x="20199427"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96860</xdr:rowOff>
    </xdr:from>
    <xdr:to>
      <xdr:col>28</xdr:col>
      <xdr:colOff>314325</xdr:colOff>
      <xdr:row>38</xdr:row>
      <xdr:rowOff>139700</xdr:rowOff>
    </xdr:to>
    <xdr:cxnSp macro="">
      <xdr:nvCxnSpPr>
        <xdr:cNvPr id="725" name="直線コネクタ 724"/>
        <xdr:cNvCxnSpPr/>
      </xdr:nvCxnSpPr>
      <xdr:spPr>
        <a:xfrm flipV="1">
          <a:off x="18656300" y="6611960"/>
          <a:ext cx="889000" cy="4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139695</xdr:rowOff>
    </xdr:from>
    <xdr:to>
      <xdr:col>28</xdr:col>
      <xdr:colOff>365125</xdr:colOff>
      <xdr:row>38</xdr:row>
      <xdr:rowOff>69845</xdr:rowOff>
    </xdr:to>
    <xdr:sp macro="" textlink="">
      <xdr:nvSpPr>
        <xdr:cNvPr id="726" name="フローチャート : 判断 725"/>
        <xdr:cNvSpPr/>
      </xdr:nvSpPr>
      <xdr:spPr>
        <a:xfrm>
          <a:off x="19494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86372</xdr:rowOff>
    </xdr:from>
    <xdr:ext cx="469744" cy="259045"/>
    <xdr:sp macro="" textlink="">
      <xdr:nvSpPr>
        <xdr:cNvPr id="727" name="テキスト ボックス 726"/>
        <xdr:cNvSpPr txBox="1"/>
      </xdr:nvSpPr>
      <xdr:spPr>
        <a:xfrm>
          <a:off x="19310427" y="625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150302</xdr:rowOff>
    </xdr:from>
    <xdr:to>
      <xdr:col>27</xdr:col>
      <xdr:colOff>161925</xdr:colOff>
      <xdr:row>38</xdr:row>
      <xdr:rowOff>80452</xdr:rowOff>
    </xdr:to>
    <xdr:sp macro="" textlink="">
      <xdr:nvSpPr>
        <xdr:cNvPr id="728" name="フローチャート : 判断 727"/>
        <xdr:cNvSpPr/>
      </xdr:nvSpPr>
      <xdr:spPr>
        <a:xfrm>
          <a:off x="18605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96979</xdr:rowOff>
    </xdr:from>
    <xdr:ext cx="469744" cy="259045"/>
    <xdr:sp macro="" textlink="">
      <xdr:nvSpPr>
        <xdr:cNvPr id="729" name="テキスト ボックス 728"/>
        <xdr:cNvSpPr txBox="1"/>
      </xdr:nvSpPr>
      <xdr:spPr>
        <a:xfrm>
          <a:off x="18421427" y="626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5" name="円/楕円 73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6"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7" name="円/楕円 73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8" name="テキスト ボックス 73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9" name="円/楕円 73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0" name="テキスト ボックス 73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46060</xdr:rowOff>
    </xdr:from>
    <xdr:to>
      <xdr:col>28</xdr:col>
      <xdr:colOff>365125</xdr:colOff>
      <xdr:row>38</xdr:row>
      <xdr:rowOff>147660</xdr:rowOff>
    </xdr:to>
    <xdr:sp macro="" textlink="">
      <xdr:nvSpPr>
        <xdr:cNvPr id="741" name="円/楕円 740"/>
        <xdr:cNvSpPr/>
      </xdr:nvSpPr>
      <xdr:spPr>
        <a:xfrm>
          <a:off x="19494500" y="656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138787</xdr:rowOff>
    </xdr:from>
    <xdr:ext cx="378565" cy="259045"/>
    <xdr:sp macro="" textlink="">
      <xdr:nvSpPr>
        <xdr:cNvPr id="742" name="テキスト ボックス 741"/>
        <xdr:cNvSpPr txBox="1"/>
      </xdr:nvSpPr>
      <xdr:spPr>
        <a:xfrm>
          <a:off x="19356017" y="6653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3" name="円/楕円 74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4" name="テキスト ボックス 74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25,316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5" name="直線コネクタ 75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6" name="テキスト ボックス 75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7" name="直線コネクタ 75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58" name="テキスト ボックス 757"/>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60" name="テキスト ボックス 759"/>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1" name="直線コネクタ 76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2" name="テキスト ボックス 761"/>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3" name="直線コネクタ 76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64" name="テキスト ボックス 76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6" name="テキスト ボックス 76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38647</xdr:rowOff>
    </xdr:from>
    <xdr:to>
      <xdr:col>32</xdr:col>
      <xdr:colOff>186689</xdr:colOff>
      <xdr:row>59</xdr:row>
      <xdr:rowOff>44450</xdr:rowOff>
    </xdr:to>
    <xdr:cxnSp macro="">
      <xdr:nvCxnSpPr>
        <xdr:cNvPr id="768" name="直線コネクタ 767"/>
        <xdr:cNvCxnSpPr/>
      </xdr:nvCxnSpPr>
      <xdr:spPr>
        <a:xfrm flipV="1">
          <a:off x="22159595" y="8782597"/>
          <a:ext cx="1269" cy="137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85422</xdr:rowOff>
    </xdr:from>
    <xdr:ext cx="249299" cy="259045"/>
    <xdr:sp macro="" textlink="">
      <xdr:nvSpPr>
        <xdr:cNvPr id="769" name="貸付金最小値テキスト"/>
        <xdr:cNvSpPr txBox="1"/>
      </xdr:nvSpPr>
      <xdr:spPr>
        <a:xfrm>
          <a:off x="22212300" y="10200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0" name="直線コネクタ 76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156774</xdr:rowOff>
    </xdr:from>
    <xdr:ext cx="599010" cy="259045"/>
    <xdr:sp macro="" textlink="">
      <xdr:nvSpPr>
        <xdr:cNvPr id="771" name="貸付金最大値テキスト"/>
        <xdr:cNvSpPr txBox="1"/>
      </xdr:nvSpPr>
      <xdr:spPr>
        <a:xfrm>
          <a:off x="22212300" y="855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361,523</a:t>
          </a:r>
          <a:endParaRPr kumimoji="1" lang="ja-JP" altLang="en-US" sz="1000" b="1">
            <a:latin typeface="ＭＳ Ｐゴシック"/>
          </a:endParaRPr>
        </a:p>
      </xdr:txBody>
    </xdr:sp>
    <xdr:clientData/>
  </xdr:oneCellAnchor>
  <xdr:twoCellAnchor>
    <xdr:from>
      <xdr:col>32</xdr:col>
      <xdr:colOff>98425</xdr:colOff>
      <xdr:row>51</xdr:row>
      <xdr:rowOff>38647</xdr:rowOff>
    </xdr:from>
    <xdr:to>
      <xdr:col>32</xdr:col>
      <xdr:colOff>276225</xdr:colOff>
      <xdr:row>51</xdr:row>
      <xdr:rowOff>38647</xdr:rowOff>
    </xdr:to>
    <xdr:cxnSp macro="">
      <xdr:nvCxnSpPr>
        <xdr:cNvPr id="772" name="直線コネクタ 771"/>
        <xdr:cNvCxnSpPr/>
      </xdr:nvCxnSpPr>
      <xdr:spPr>
        <a:xfrm>
          <a:off x="22072600" y="878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133943</xdr:rowOff>
    </xdr:from>
    <xdr:to>
      <xdr:col>32</xdr:col>
      <xdr:colOff>187325</xdr:colOff>
      <xdr:row>58</xdr:row>
      <xdr:rowOff>138968</xdr:rowOff>
    </xdr:to>
    <xdr:cxnSp macro="">
      <xdr:nvCxnSpPr>
        <xdr:cNvPr id="773" name="直線コネクタ 772"/>
        <xdr:cNvCxnSpPr/>
      </xdr:nvCxnSpPr>
      <xdr:spPr>
        <a:xfrm flipV="1">
          <a:off x="21323300" y="10078043"/>
          <a:ext cx="838200" cy="5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129872</xdr:rowOff>
    </xdr:from>
    <xdr:ext cx="469744" cy="259045"/>
    <xdr:sp macro="" textlink="">
      <xdr:nvSpPr>
        <xdr:cNvPr id="774" name="貸付金平均値テキスト"/>
        <xdr:cNvSpPr txBox="1"/>
      </xdr:nvSpPr>
      <xdr:spPr>
        <a:xfrm>
          <a:off x="22212300" y="10073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3,584</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151445</xdr:rowOff>
    </xdr:from>
    <xdr:to>
      <xdr:col>32</xdr:col>
      <xdr:colOff>238125</xdr:colOff>
      <xdr:row>59</xdr:row>
      <xdr:rowOff>81595</xdr:rowOff>
    </xdr:to>
    <xdr:sp macro="" textlink="">
      <xdr:nvSpPr>
        <xdr:cNvPr id="775" name="フローチャート : 判断 774"/>
        <xdr:cNvSpPr/>
      </xdr:nvSpPr>
      <xdr:spPr>
        <a:xfrm>
          <a:off x="22110700" y="1009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138968</xdr:rowOff>
    </xdr:from>
    <xdr:to>
      <xdr:col>31</xdr:col>
      <xdr:colOff>34925</xdr:colOff>
      <xdr:row>58</xdr:row>
      <xdr:rowOff>149999</xdr:rowOff>
    </xdr:to>
    <xdr:cxnSp macro="">
      <xdr:nvCxnSpPr>
        <xdr:cNvPr id="776" name="直線コネクタ 775"/>
        <xdr:cNvCxnSpPr/>
      </xdr:nvCxnSpPr>
      <xdr:spPr>
        <a:xfrm flipV="1">
          <a:off x="20434300" y="10083068"/>
          <a:ext cx="889000" cy="1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144587</xdr:rowOff>
    </xdr:from>
    <xdr:to>
      <xdr:col>31</xdr:col>
      <xdr:colOff>85725</xdr:colOff>
      <xdr:row>59</xdr:row>
      <xdr:rowOff>74737</xdr:rowOff>
    </xdr:to>
    <xdr:sp macro="" textlink="">
      <xdr:nvSpPr>
        <xdr:cNvPr id="777" name="フローチャート : 判断 776"/>
        <xdr:cNvSpPr/>
      </xdr:nvSpPr>
      <xdr:spPr>
        <a:xfrm>
          <a:off x="21272500" y="1008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65864</xdr:rowOff>
    </xdr:from>
    <xdr:ext cx="469744" cy="259045"/>
    <xdr:sp macro="" textlink="">
      <xdr:nvSpPr>
        <xdr:cNvPr id="778" name="テキスト ボックス 777"/>
        <xdr:cNvSpPr txBox="1"/>
      </xdr:nvSpPr>
      <xdr:spPr>
        <a:xfrm>
          <a:off x="21088427" y="10181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133714</xdr:rowOff>
    </xdr:from>
    <xdr:to>
      <xdr:col>29</xdr:col>
      <xdr:colOff>517525</xdr:colOff>
      <xdr:row>58</xdr:row>
      <xdr:rowOff>149999</xdr:rowOff>
    </xdr:to>
    <xdr:cxnSp macro="">
      <xdr:nvCxnSpPr>
        <xdr:cNvPr id="779" name="直線コネクタ 778"/>
        <xdr:cNvCxnSpPr/>
      </xdr:nvCxnSpPr>
      <xdr:spPr>
        <a:xfrm>
          <a:off x="19545300" y="10077814"/>
          <a:ext cx="889000" cy="1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142549</xdr:rowOff>
    </xdr:from>
    <xdr:to>
      <xdr:col>29</xdr:col>
      <xdr:colOff>568325</xdr:colOff>
      <xdr:row>59</xdr:row>
      <xdr:rowOff>72699</xdr:rowOff>
    </xdr:to>
    <xdr:sp macro="" textlink="">
      <xdr:nvSpPr>
        <xdr:cNvPr id="780" name="フローチャート : 判断 779"/>
        <xdr:cNvSpPr/>
      </xdr:nvSpPr>
      <xdr:spPr>
        <a:xfrm>
          <a:off x="20383500" y="1008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63826</xdr:rowOff>
    </xdr:from>
    <xdr:ext cx="469744" cy="259045"/>
    <xdr:sp macro="" textlink="">
      <xdr:nvSpPr>
        <xdr:cNvPr id="781" name="テキスト ボックス 780"/>
        <xdr:cNvSpPr txBox="1"/>
      </xdr:nvSpPr>
      <xdr:spPr>
        <a:xfrm>
          <a:off x="20199427" y="1017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133714</xdr:rowOff>
    </xdr:from>
    <xdr:to>
      <xdr:col>28</xdr:col>
      <xdr:colOff>314325</xdr:colOff>
      <xdr:row>58</xdr:row>
      <xdr:rowOff>152567</xdr:rowOff>
    </xdr:to>
    <xdr:cxnSp macro="">
      <xdr:nvCxnSpPr>
        <xdr:cNvPr id="782" name="直線コネクタ 781"/>
        <xdr:cNvCxnSpPr/>
      </xdr:nvCxnSpPr>
      <xdr:spPr>
        <a:xfrm flipV="1">
          <a:off x="18656300" y="10077814"/>
          <a:ext cx="889000" cy="1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144918</xdr:rowOff>
    </xdr:from>
    <xdr:to>
      <xdr:col>28</xdr:col>
      <xdr:colOff>365125</xdr:colOff>
      <xdr:row>59</xdr:row>
      <xdr:rowOff>75068</xdr:rowOff>
    </xdr:to>
    <xdr:sp macro="" textlink="">
      <xdr:nvSpPr>
        <xdr:cNvPr id="783" name="フローチャート : 判断 782"/>
        <xdr:cNvSpPr/>
      </xdr:nvSpPr>
      <xdr:spPr>
        <a:xfrm>
          <a:off x="19494500" y="1008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66195</xdr:rowOff>
    </xdr:from>
    <xdr:ext cx="469744" cy="259045"/>
    <xdr:sp macro="" textlink="">
      <xdr:nvSpPr>
        <xdr:cNvPr id="784" name="テキスト ボックス 783"/>
        <xdr:cNvSpPr txBox="1"/>
      </xdr:nvSpPr>
      <xdr:spPr>
        <a:xfrm>
          <a:off x="19310427" y="1018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143482</xdr:rowOff>
    </xdr:from>
    <xdr:to>
      <xdr:col>27</xdr:col>
      <xdr:colOff>161925</xdr:colOff>
      <xdr:row>59</xdr:row>
      <xdr:rowOff>73632</xdr:rowOff>
    </xdr:to>
    <xdr:sp macro="" textlink="">
      <xdr:nvSpPr>
        <xdr:cNvPr id="785" name="フローチャート : 判断 784"/>
        <xdr:cNvSpPr/>
      </xdr:nvSpPr>
      <xdr:spPr>
        <a:xfrm>
          <a:off x="18605500" y="1008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64759</xdr:rowOff>
    </xdr:from>
    <xdr:ext cx="469744" cy="259045"/>
    <xdr:sp macro="" textlink="">
      <xdr:nvSpPr>
        <xdr:cNvPr id="786" name="テキスト ボックス 785"/>
        <xdr:cNvSpPr txBox="1"/>
      </xdr:nvSpPr>
      <xdr:spPr>
        <a:xfrm>
          <a:off x="18421427" y="1018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83143</xdr:rowOff>
    </xdr:from>
    <xdr:to>
      <xdr:col>32</xdr:col>
      <xdr:colOff>238125</xdr:colOff>
      <xdr:row>59</xdr:row>
      <xdr:rowOff>13293</xdr:rowOff>
    </xdr:to>
    <xdr:sp macro="" textlink="">
      <xdr:nvSpPr>
        <xdr:cNvPr id="792" name="円/楕円 791"/>
        <xdr:cNvSpPr/>
      </xdr:nvSpPr>
      <xdr:spPr>
        <a:xfrm>
          <a:off x="22110700" y="1002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42520</xdr:rowOff>
    </xdr:from>
    <xdr:ext cx="534377" cy="259045"/>
    <xdr:sp macro="" textlink="">
      <xdr:nvSpPr>
        <xdr:cNvPr id="793" name="貸付金該当値テキスト"/>
        <xdr:cNvSpPr txBox="1"/>
      </xdr:nvSpPr>
      <xdr:spPr>
        <a:xfrm>
          <a:off x="22212300" y="981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21,511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88168</xdr:rowOff>
    </xdr:from>
    <xdr:to>
      <xdr:col>31</xdr:col>
      <xdr:colOff>85725</xdr:colOff>
      <xdr:row>59</xdr:row>
      <xdr:rowOff>18318</xdr:rowOff>
    </xdr:to>
    <xdr:sp macro="" textlink="">
      <xdr:nvSpPr>
        <xdr:cNvPr id="794" name="円/楕円 793"/>
        <xdr:cNvSpPr/>
      </xdr:nvSpPr>
      <xdr:spPr>
        <a:xfrm>
          <a:off x="21272500" y="1003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57</xdr:row>
      <xdr:rowOff>34845</xdr:rowOff>
    </xdr:from>
    <xdr:ext cx="534377" cy="259045"/>
    <xdr:sp macro="" textlink="">
      <xdr:nvSpPr>
        <xdr:cNvPr id="795" name="テキスト ボックス 794"/>
        <xdr:cNvSpPr txBox="1"/>
      </xdr:nvSpPr>
      <xdr:spPr>
        <a:xfrm>
          <a:off x="21056111" y="980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20,192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99199</xdr:rowOff>
    </xdr:from>
    <xdr:to>
      <xdr:col>29</xdr:col>
      <xdr:colOff>568325</xdr:colOff>
      <xdr:row>59</xdr:row>
      <xdr:rowOff>29349</xdr:rowOff>
    </xdr:to>
    <xdr:sp macro="" textlink="">
      <xdr:nvSpPr>
        <xdr:cNvPr id="796" name="円/楕円 795"/>
        <xdr:cNvSpPr/>
      </xdr:nvSpPr>
      <xdr:spPr>
        <a:xfrm>
          <a:off x="20383500" y="1004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57</xdr:row>
      <xdr:rowOff>45876</xdr:rowOff>
    </xdr:from>
    <xdr:ext cx="534377" cy="259045"/>
    <xdr:sp macro="" textlink="">
      <xdr:nvSpPr>
        <xdr:cNvPr id="797" name="テキスト ボックス 796"/>
        <xdr:cNvSpPr txBox="1"/>
      </xdr:nvSpPr>
      <xdr:spPr>
        <a:xfrm>
          <a:off x="20167111" y="981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17,297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82914</xdr:rowOff>
    </xdr:from>
    <xdr:to>
      <xdr:col>28</xdr:col>
      <xdr:colOff>365125</xdr:colOff>
      <xdr:row>59</xdr:row>
      <xdr:rowOff>13064</xdr:rowOff>
    </xdr:to>
    <xdr:sp macro="" textlink="">
      <xdr:nvSpPr>
        <xdr:cNvPr id="798" name="円/楕円 797"/>
        <xdr:cNvSpPr/>
      </xdr:nvSpPr>
      <xdr:spPr>
        <a:xfrm>
          <a:off x="19494500" y="1002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57</xdr:row>
      <xdr:rowOff>29591</xdr:rowOff>
    </xdr:from>
    <xdr:ext cx="534377" cy="259045"/>
    <xdr:sp macro="" textlink="">
      <xdr:nvSpPr>
        <xdr:cNvPr id="799" name="テキスト ボックス 798"/>
        <xdr:cNvSpPr txBox="1"/>
      </xdr:nvSpPr>
      <xdr:spPr>
        <a:xfrm>
          <a:off x="19278111" y="980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21,571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101767</xdr:rowOff>
    </xdr:from>
    <xdr:to>
      <xdr:col>27</xdr:col>
      <xdr:colOff>161925</xdr:colOff>
      <xdr:row>59</xdr:row>
      <xdr:rowOff>31917</xdr:rowOff>
    </xdr:to>
    <xdr:sp macro="" textlink="">
      <xdr:nvSpPr>
        <xdr:cNvPr id="800" name="円/楕円 799"/>
        <xdr:cNvSpPr/>
      </xdr:nvSpPr>
      <xdr:spPr>
        <a:xfrm>
          <a:off x="18605500" y="1004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57</xdr:row>
      <xdr:rowOff>48444</xdr:rowOff>
    </xdr:from>
    <xdr:ext cx="534377" cy="259045"/>
    <xdr:sp macro="" textlink="">
      <xdr:nvSpPr>
        <xdr:cNvPr id="801" name="テキスト ボックス 800"/>
        <xdr:cNvSpPr txBox="1"/>
      </xdr:nvSpPr>
      <xdr:spPr>
        <a:xfrm>
          <a:off x="18389111" y="982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16,623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45,772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3" name="直線コネクタ 81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4" name="テキスト ボックス 81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5" name="直線コネクタ 81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6" name="テキスト ボックス 81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7" name="直線コネクタ 81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8" name="テキスト ボックス 81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9" name="直線コネクタ 81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20" name="テキスト ボックス 819"/>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1" name="直線コネクタ 82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22" name="テキスト ボックス 82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3" name="直線コネクタ 82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4" name="テキスト ボックス 82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5" name="直線コネクタ 82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6" name="テキスト ボックス 82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18031</xdr:rowOff>
    </xdr:from>
    <xdr:to>
      <xdr:col>32</xdr:col>
      <xdr:colOff>186689</xdr:colOff>
      <xdr:row>79</xdr:row>
      <xdr:rowOff>115653</xdr:rowOff>
    </xdr:to>
    <xdr:cxnSp macro="">
      <xdr:nvCxnSpPr>
        <xdr:cNvPr id="828" name="直線コネクタ 827"/>
        <xdr:cNvCxnSpPr/>
      </xdr:nvCxnSpPr>
      <xdr:spPr>
        <a:xfrm flipV="1">
          <a:off x="22159595" y="12190981"/>
          <a:ext cx="1269" cy="1469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119480</xdr:rowOff>
    </xdr:from>
    <xdr:ext cx="534377" cy="259045"/>
    <xdr:sp macro="" textlink="">
      <xdr:nvSpPr>
        <xdr:cNvPr id="829" name="繰出金最小値テキスト"/>
        <xdr:cNvSpPr txBox="1"/>
      </xdr:nvSpPr>
      <xdr:spPr>
        <a:xfrm>
          <a:off x="22212300" y="1366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28,459</a:t>
          </a:r>
          <a:endParaRPr kumimoji="1" lang="ja-JP" altLang="en-US" sz="1000" b="1">
            <a:latin typeface="ＭＳ Ｐゴシック"/>
          </a:endParaRPr>
        </a:p>
      </xdr:txBody>
    </xdr:sp>
    <xdr:clientData/>
  </xdr:oneCellAnchor>
  <xdr:twoCellAnchor>
    <xdr:from>
      <xdr:col>32</xdr:col>
      <xdr:colOff>98425</xdr:colOff>
      <xdr:row>79</xdr:row>
      <xdr:rowOff>115653</xdr:rowOff>
    </xdr:from>
    <xdr:to>
      <xdr:col>32</xdr:col>
      <xdr:colOff>276225</xdr:colOff>
      <xdr:row>79</xdr:row>
      <xdr:rowOff>115653</xdr:rowOff>
    </xdr:to>
    <xdr:cxnSp macro="">
      <xdr:nvCxnSpPr>
        <xdr:cNvPr id="830" name="直線コネクタ 829"/>
        <xdr:cNvCxnSpPr/>
      </xdr:nvCxnSpPr>
      <xdr:spPr>
        <a:xfrm>
          <a:off x="22072600" y="1366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136158</xdr:rowOff>
    </xdr:from>
    <xdr:ext cx="599010" cy="259045"/>
    <xdr:sp macro="" textlink="">
      <xdr:nvSpPr>
        <xdr:cNvPr id="831" name="繰出金最大値テキスト"/>
        <xdr:cNvSpPr txBox="1"/>
      </xdr:nvSpPr>
      <xdr:spPr>
        <a:xfrm>
          <a:off x="22212300" y="1196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163,427</a:t>
          </a:r>
          <a:endParaRPr kumimoji="1" lang="ja-JP" altLang="en-US" sz="1000" b="1">
            <a:latin typeface="ＭＳ Ｐゴシック"/>
          </a:endParaRPr>
        </a:p>
      </xdr:txBody>
    </xdr:sp>
    <xdr:clientData/>
  </xdr:oneCellAnchor>
  <xdr:twoCellAnchor>
    <xdr:from>
      <xdr:col>32</xdr:col>
      <xdr:colOff>98425</xdr:colOff>
      <xdr:row>71</xdr:row>
      <xdr:rowOff>18031</xdr:rowOff>
    </xdr:from>
    <xdr:to>
      <xdr:col>32</xdr:col>
      <xdr:colOff>276225</xdr:colOff>
      <xdr:row>71</xdr:row>
      <xdr:rowOff>18031</xdr:rowOff>
    </xdr:to>
    <xdr:cxnSp macro="">
      <xdr:nvCxnSpPr>
        <xdr:cNvPr id="832" name="直線コネクタ 831"/>
        <xdr:cNvCxnSpPr/>
      </xdr:nvCxnSpPr>
      <xdr:spPr>
        <a:xfrm>
          <a:off x="22072600" y="1219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145328</xdr:rowOff>
    </xdr:from>
    <xdr:to>
      <xdr:col>32</xdr:col>
      <xdr:colOff>187325</xdr:colOff>
      <xdr:row>74</xdr:row>
      <xdr:rowOff>42632</xdr:rowOff>
    </xdr:to>
    <xdr:cxnSp macro="">
      <xdr:nvCxnSpPr>
        <xdr:cNvPr id="833" name="直線コネクタ 832"/>
        <xdr:cNvCxnSpPr/>
      </xdr:nvCxnSpPr>
      <xdr:spPr>
        <a:xfrm flipV="1">
          <a:off x="21323300" y="12661178"/>
          <a:ext cx="838200" cy="68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59510</xdr:rowOff>
    </xdr:from>
    <xdr:ext cx="534377" cy="259045"/>
    <xdr:sp macro="" textlink="">
      <xdr:nvSpPr>
        <xdr:cNvPr id="834" name="繰出金平均値テキスト"/>
        <xdr:cNvSpPr txBox="1"/>
      </xdr:nvSpPr>
      <xdr:spPr>
        <a:xfrm>
          <a:off x="22212300" y="13089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74,218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81083</xdr:rowOff>
    </xdr:from>
    <xdr:to>
      <xdr:col>32</xdr:col>
      <xdr:colOff>238125</xdr:colOff>
      <xdr:row>77</xdr:row>
      <xdr:rowOff>11233</xdr:rowOff>
    </xdr:to>
    <xdr:sp macro="" textlink="">
      <xdr:nvSpPr>
        <xdr:cNvPr id="835" name="フローチャート : 判断 834"/>
        <xdr:cNvSpPr/>
      </xdr:nvSpPr>
      <xdr:spPr>
        <a:xfrm>
          <a:off x="221107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42632</xdr:rowOff>
    </xdr:from>
    <xdr:to>
      <xdr:col>31</xdr:col>
      <xdr:colOff>34925</xdr:colOff>
      <xdr:row>74</xdr:row>
      <xdr:rowOff>54683</xdr:rowOff>
    </xdr:to>
    <xdr:cxnSp macro="">
      <xdr:nvCxnSpPr>
        <xdr:cNvPr id="836" name="直線コネクタ 835"/>
        <xdr:cNvCxnSpPr/>
      </xdr:nvCxnSpPr>
      <xdr:spPr>
        <a:xfrm flipV="1">
          <a:off x="20434300" y="12729932"/>
          <a:ext cx="889000" cy="1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13320</xdr:rowOff>
    </xdr:from>
    <xdr:to>
      <xdr:col>31</xdr:col>
      <xdr:colOff>85725</xdr:colOff>
      <xdr:row>76</xdr:row>
      <xdr:rowOff>114920</xdr:rowOff>
    </xdr:to>
    <xdr:sp macro="" textlink="">
      <xdr:nvSpPr>
        <xdr:cNvPr id="837" name="フローチャート : 判断 836"/>
        <xdr:cNvSpPr/>
      </xdr:nvSpPr>
      <xdr:spPr>
        <a:xfrm>
          <a:off x="21272500" y="1304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106047</xdr:rowOff>
    </xdr:from>
    <xdr:ext cx="534377" cy="259045"/>
    <xdr:sp macro="" textlink="">
      <xdr:nvSpPr>
        <xdr:cNvPr id="838" name="テキスト ボックス 837"/>
        <xdr:cNvSpPr txBox="1"/>
      </xdr:nvSpPr>
      <xdr:spPr>
        <a:xfrm>
          <a:off x="21056111" y="1313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54683</xdr:rowOff>
    </xdr:from>
    <xdr:to>
      <xdr:col>29</xdr:col>
      <xdr:colOff>517525</xdr:colOff>
      <xdr:row>74</xdr:row>
      <xdr:rowOff>117308</xdr:rowOff>
    </xdr:to>
    <xdr:cxnSp macro="">
      <xdr:nvCxnSpPr>
        <xdr:cNvPr id="839" name="直線コネクタ 838"/>
        <xdr:cNvCxnSpPr/>
      </xdr:nvCxnSpPr>
      <xdr:spPr>
        <a:xfrm flipV="1">
          <a:off x="19545300" y="12741983"/>
          <a:ext cx="889000" cy="6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8367</xdr:rowOff>
    </xdr:from>
    <xdr:to>
      <xdr:col>29</xdr:col>
      <xdr:colOff>568325</xdr:colOff>
      <xdr:row>76</xdr:row>
      <xdr:rowOff>109967</xdr:rowOff>
    </xdr:to>
    <xdr:sp macro="" textlink="">
      <xdr:nvSpPr>
        <xdr:cNvPr id="840" name="フローチャート : 判断 839"/>
        <xdr:cNvSpPr/>
      </xdr:nvSpPr>
      <xdr:spPr>
        <a:xfrm>
          <a:off x="20383500" y="1303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101094</xdr:rowOff>
    </xdr:from>
    <xdr:ext cx="534377" cy="259045"/>
    <xdr:sp macro="" textlink="">
      <xdr:nvSpPr>
        <xdr:cNvPr id="841" name="テキスト ボックス 840"/>
        <xdr:cNvSpPr txBox="1"/>
      </xdr:nvSpPr>
      <xdr:spPr>
        <a:xfrm>
          <a:off x="20167111" y="1313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117308</xdr:rowOff>
    </xdr:from>
    <xdr:to>
      <xdr:col>28</xdr:col>
      <xdr:colOff>314325</xdr:colOff>
      <xdr:row>74</xdr:row>
      <xdr:rowOff>132135</xdr:rowOff>
    </xdr:to>
    <xdr:cxnSp macro="">
      <xdr:nvCxnSpPr>
        <xdr:cNvPr id="842" name="直線コネクタ 841"/>
        <xdr:cNvCxnSpPr/>
      </xdr:nvCxnSpPr>
      <xdr:spPr>
        <a:xfrm flipV="1">
          <a:off x="18656300" y="12804608"/>
          <a:ext cx="889000" cy="1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34449</xdr:rowOff>
    </xdr:from>
    <xdr:to>
      <xdr:col>28</xdr:col>
      <xdr:colOff>365125</xdr:colOff>
      <xdr:row>76</xdr:row>
      <xdr:rowOff>136049</xdr:rowOff>
    </xdr:to>
    <xdr:sp macro="" textlink="">
      <xdr:nvSpPr>
        <xdr:cNvPr id="843" name="フローチャート : 判断 842"/>
        <xdr:cNvSpPr/>
      </xdr:nvSpPr>
      <xdr:spPr>
        <a:xfrm>
          <a:off x="19494500" y="1306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127176</xdr:rowOff>
    </xdr:from>
    <xdr:ext cx="534377" cy="259045"/>
    <xdr:sp macro="" textlink="">
      <xdr:nvSpPr>
        <xdr:cNvPr id="844" name="テキスト ボックス 843"/>
        <xdr:cNvSpPr txBox="1"/>
      </xdr:nvSpPr>
      <xdr:spPr>
        <a:xfrm>
          <a:off x="19278111" y="1315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58779</xdr:rowOff>
    </xdr:from>
    <xdr:to>
      <xdr:col>27</xdr:col>
      <xdr:colOff>161925</xdr:colOff>
      <xdr:row>76</xdr:row>
      <xdr:rowOff>160379</xdr:rowOff>
    </xdr:to>
    <xdr:sp macro="" textlink="">
      <xdr:nvSpPr>
        <xdr:cNvPr id="845" name="フローチャート : 判断 844"/>
        <xdr:cNvSpPr/>
      </xdr:nvSpPr>
      <xdr:spPr>
        <a:xfrm>
          <a:off x="18605500" y="13088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151506</xdr:rowOff>
    </xdr:from>
    <xdr:ext cx="534377" cy="259045"/>
    <xdr:sp macro="" textlink="">
      <xdr:nvSpPr>
        <xdr:cNvPr id="846" name="テキスト ボックス 845"/>
        <xdr:cNvSpPr txBox="1"/>
      </xdr:nvSpPr>
      <xdr:spPr>
        <a:xfrm>
          <a:off x="18389111" y="1318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7" name="テキスト ボックス 84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8" name="テキスト ボックス 84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9" name="テキスト ボックス 84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0" name="テキスト ボックス 84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1" name="テキスト ボックス 85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94528</xdr:rowOff>
    </xdr:from>
    <xdr:to>
      <xdr:col>32</xdr:col>
      <xdr:colOff>238125</xdr:colOff>
      <xdr:row>74</xdr:row>
      <xdr:rowOff>24678</xdr:rowOff>
    </xdr:to>
    <xdr:sp macro="" textlink="">
      <xdr:nvSpPr>
        <xdr:cNvPr id="852" name="円/楕円 851"/>
        <xdr:cNvSpPr/>
      </xdr:nvSpPr>
      <xdr:spPr>
        <a:xfrm>
          <a:off x="22110700" y="1261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117405</xdr:rowOff>
    </xdr:from>
    <xdr:ext cx="599010" cy="259045"/>
    <xdr:sp macro="" textlink="">
      <xdr:nvSpPr>
        <xdr:cNvPr id="853" name="繰出金該当値テキスト"/>
        <xdr:cNvSpPr txBox="1"/>
      </xdr:nvSpPr>
      <xdr:spPr>
        <a:xfrm>
          <a:off x="22212300" y="12461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120,233</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163282</xdr:rowOff>
    </xdr:from>
    <xdr:to>
      <xdr:col>31</xdr:col>
      <xdr:colOff>85725</xdr:colOff>
      <xdr:row>74</xdr:row>
      <xdr:rowOff>93432</xdr:rowOff>
    </xdr:to>
    <xdr:sp macro="" textlink="">
      <xdr:nvSpPr>
        <xdr:cNvPr id="854" name="円/楕円 853"/>
        <xdr:cNvSpPr/>
      </xdr:nvSpPr>
      <xdr:spPr>
        <a:xfrm>
          <a:off x="21272500" y="1267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72</xdr:row>
      <xdr:rowOff>109959</xdr:rowOff>
    </xdr:from>
    <xdr:ext cx="599010" cy="259045"/>
    <xdr:sp macro="" textlink="">
      <xdr:nvSpPr>
        <xdr:cNvPr id="855" name="テキスト ボックス 854"/>
        <xdr:cNvSpPr txBox="1"/>
      </xdr:nvSpPr>
      <xdr:spPr>
        <a:xfrm>
          <a:off x="21023794" y="1245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113,917</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3883</xdr:rowOff>
    </xdr:from>
    <xdr:to>
      <xdr:col>29</xdr:col>
      <xdr:colOff>568325</xdr:colOff>
      <xdr:row>74</xdr:row>
      <xdr:rowOff>105483</xdr:rowOff>
    </xdr:to>
    <xdr:sp macro="" textlink="">
      <xdr:nvSpPr>
        <xdr:cNvPr id="856" name="円/楕円 855"/>
        <xdr:cNvSpPr/>
      </xdr:nvSpPr>
      <xdr:spPr>
        <a:xfrm>
          <a:off x="20383500" y="1269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72</xdr:row>
      <xdr:rowOff>122010</xdr:rowOff>
    </xdr:from>
    <xdr:ext cx="599010" cy="259045"/>
    <xdr:sp macro="" textlink="">
      <xdr:nvSpPr>
        <xdr:cNvPr id="857" name="テキスト ボックス 856"/>
        <xdr:cNvSpPr txBox="1"/>
      </xdr:nvSpPr>
      <xdr:spPr>
        <a:xfrm>
          <a:off x="20134794" y="12466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112,810</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66508</xdr:rowOff>
    </xdr:from>
    <xdr:to>
      <xdr:col>28</xdr:col>
      <xdr:colOff>365125</xdr:colOff>
      <xdr:row>74</xdr:row>
      <xdr:rowOff>168108</xdr:rowOff>
    </xdr:to>
    <xdr:sp macro="" textlink="">
      <xdr:nvSpPr>
        <xdr:cNvPr id="858" name="円/楕円 857"/>
        <xdr:cNvSpPr/>
      </xdr:nvSpPr>
      <xdr:spPr>
        <a:xfrm>
          <a:off x="19494500" y="1275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73</xdr:row>
      <xdr:rowOff>13185</xdr:rowOff>
    </xdr:from>
    <xdr:ext cx="599010" cy="259045"/>
    <xdr:sp macro="" textlink="">
      <xdr:nvSpPr>
        <xdr:cNvPr id="859" name="テキスト ボックス 858"/>
        <xdr:cNvSpPr txBox="1"/>
      </xdr:nvSpPr>
      <xdr:spPr>
        <a:xfrm>
          <a:off x="19245794" y="12529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107,057</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81335</xdr:rowOff>
    </xdr:from>
    <xdr:to>
      <xdr:col>27</xdr:col>
      <xdr:colOff>161925</xdr:colOff>
      <xdr:row>75</xdr:row>
      <xdr:rowOff>11485</xdr:rowOff>
    </xdr:to>
    <xdr:sp macro="" textlink="">
      <xdr:nvSpPr>
        <xdr:cNvPr id="860" name="円/楕円 859"/>
        <xdr:cNvSpPr/>
      </xdr:nvSpPr>
      <xdr:spPr>
        <a:xfrm>
          <a:off x="18605500" y="127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73</xdr:row>
      <xdr:rowOff>28012</xdr:rowOff>
    </xdr:from>
    <xdr:ext cx="599010" cy="259045"/>
    <xdr:sp macro="" textlink="">
      <xdr:nvSpPr>
        <xdr:cNvPr id="861" name="テキスト ボックス 860"/>
        <xdr:cNvSpPr txBox="1"/>
      </xdr:nvSpPr>
      <xdr:spPr>
        <a:xfrm>
          <a:off x="18356794" y="12543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105,695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2" name="正方形/長方形 86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3" name="正方形/長方形 86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4" name="正方形/長方形 86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5" name="正方形/長方形 86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6" name="正方形/長方形 86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7" name="正方形/長方形 86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8" name="正方形/長方形 86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9" name="正方形/長方形 86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0" name="テキスト ボックス 86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1" name="直線コネクタ 87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2" name="直線コネクタ 87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3" name="テキスト ボックス 87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4" name="直線コネクタ 87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5" name="テキスト ボックス 87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7" name="直線コネクタ 87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1" name="直線コネクタ 88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2" name="直線コネクタ 88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4" name="フローチャート : 判断 88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5" name="直線コネクタ 88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6" name="フローチャート : 判断 88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7" name="テキスト ボックス 88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8" name="直線コネクタ 88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9" name="フローチャート : 判断 88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0" name="テキスト ボックス 88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1" name="直線コネクタ 89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2" name="フローチャート : 判断 89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3" name="テキスト ボックス 89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4" name="フローチャート : 判断 89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5" name="テキスト ボックス 89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6" name="テキスト ボックス 89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7" name="テキスト ボックス 89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8" name="テキスト ボックス 89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9" name="テキスト ボックス 89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0" name="テキスト ボックス 89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1" name="円/楕円 90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3" name="円/楕円 90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4" name="テキスト ボックス 90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5" name="円/楕円 90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6" name="テキスト ボックス 90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7" name="円/楕円 90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8" name="テキスト ボックス 90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9" name="円/楕円 90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0" name="テキスト ボックス 90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1" name="正方形/長方形 91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2" name="正方形/長方形 91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3" name="テキスト ボックス 91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歳出決算総額では、住民一人当たり</a:t>
          </a:r>
          <a:r>
            <a:rPr kumimoji="1" lang="en-US" altLang="ja-JP" sz="1300">
              <a:latin typeface="ＭＳ Ｐゴシック"/>
            </a:rPr>
            <a:t>805</a:t>
          </a:r>
          <a:r>
            <a:rPr kumimoji="1" lang="ja-JP" altLang="en-US" sz="1300">
              <a:latin typeface="ＭＳ Ｐゴシック"/>
            </a:rPr>
            <a:t>千円となっている。人件費では、住民一人当たり</a:t>
          </a:r>
          <a:r>
            <a:rPr kumimoji="1" lang="en-US" altLang="ja-JP" sz="1300">
              <a:latin typeface="ＭＳ Ｐゴシック"/>
            </a:rPr>
            <a:t>123,785</a:t>
          </a:r>
          <a:r>
            <a:rPr kumimoji="1" lang="ja-JP" altLang="en-US" sz="1300">
              <a:latin typeface="ＭＳ Ｐゴシック"/>
            </a:rPr>
            <a:t>円となっており、平成</a:t>
          </a:r>
          <a:r>
            <a:rPr kumimoji="1" lang="en-US" altLang="ja-JP" sz="1300">
              <a:latin typeface="ＭＳ Ｐゴシック"/>
            </a:rPr>
            <a:t>29</a:t>
          </a:r>
          <a:r>
            <a:rPr kumimoji="1" lang="ja-JP" altLang="en-US" sz="1300">
              <a:latin typeface="ＭＳ Ｐゴシック"/>
            </a:rPr>
            <a:t>年度に定年退職者のピークを迎えることから、増加が続いている。物件費では、電算業務委託や村上市への事務委託料の増加により、増加傾向が続く見込みである。維持補修費は、類似団体を比べ非常に多くなっているが、除排雪経費が大きな要因である。繰出金については、下水道事業による公債費繰出しが続いている状況であるとともに、特別会計への繰出金が増加傾向にあり、人口の減少もあって、上昇傾向にある。</a:t>
          </a:r>
          <a:endParaRPr kumimoji="1" lang="en-US" altLang="ja-JP" sz="1300">
            <a:latin typeface="ＭＳ Ｐゴシック"/>
          </a:endParaRPr>
        </a:p>
        <a:p>
          <a:r>
            <a:rPr kumimoji="1" lang="ja-JP" altLang="en-US" sz="1300">
              <a:latin typeface="ＭＳ Ｐゴシック"/>
            </a:rPr>
            <a:t>人口減少が続く中で、一人当たりコストの減少を図るため、老朽化施設の廃止、取壊しを含め計画的に整備するとともに、全般的な事業の見直し、改善を行い、歳出の適正を図る必要がある。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新潟県関川村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5,904
5,876
299.61
4,874,399
4,757,675
95,516
3,209,857
5,034,992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32.4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2032</xdr:rowOff>
    </xdr:from>
    <xdr:to>
      <xdr:col>6</xdr:col>
      <xdr:colOff>510540</xdr:colOff>
      <xdr:row>37</xdr:row>
      <xdr:rowOff>153162</xdr:rowOff>
    </xdr:to>
    <xdr:cxnSp macro="">
      <xdr:nvCxnSpPr>
        <xdr:cNvPr id="56" name="直線コネクタ 55"/>
        <xdr:cNvCxnSpPr/>
      </xdr:nvCxnSpPr>
      <xdr:spPr>
        <a:xfrm flipV="1">
          <a:off x="4633595" y="5145532"/>
          <a:ext cx="1270" cy="1351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156989</xdr:rowOff>
    </xdr:from>
    <xdr:ext cx="469744" cy="259045"/>
    <xdr:sp macro="" textlink="">
      <xdr:nvSpPr>
        <xdr:cNvPr id="57" name="議会費最小値テキスト"/>
        <xdr:cNvSpPr txBox="1"/>
      </xdr:nvSpPr>
      <xdr:spPr>
        <a:xfrm>
          <a:off x="4686300" y="650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4,844</a:t>
          </a:r>
          <a:endParaRPr kumimoji="1" lang="ja-JP" altLang="en-US" sz="1000" b="1">
            <a:latin typeface="ＭＳ Ｐゴシック"/>
          </a:endParaRPr>
        </a:p>
      </xdr:txBody>
    </xdr:sp>
    <xdr:clientData/>
  </xdr:oneCellAnchor>
  <xdr:twoCellAnchor>
    <xdr:from>
      <xdr:col>6</xdr:col>
      <xdr:colOff>422275</xdr:colOff>
      <xdr:row>37</xdr:row>
      <xdr:rowOff>153162</xdr:rowOff>
    </xdr:from>
    <xdr:to>
      <xdr:col>6</xdr:col>
      <xdr:colOff>600075</xdr:colOff>
      <xdr:row>37</xdr:row>
      <xdr:rowOff>153162</xdr:rowOff>
    </xdr:to>
    <xdr:cxnSp macro="">
      <xdr:nvCxnSpPr>
        <xdr:cNvPr id="58" name="直線コネクタ 57"/>
        <xdr:cNvCxnSpPr/>
      </xdr:nvCxnSpPr>
      <xdr:spPr>
        <a:xfrm>
          <a:off x="4546600" y="649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120159</xdr:rowOff>
    </xdr:from>
    <xdr:ext cx="534377" cy="259045"/>
    <xdr:sp macro="" textlink="">
      <xdr:nvSpPr>
        <xdr:cNvPr id="59" name="議会費最大値テキスト"/>
        <xdr:cNvSpPr txBox="1"/>
      </xdr:nvSpPr>
      <xdr:spPr>
        <a:xfrm>
          <a:off x="4686300" y="492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a:t>
          </a:r>
          <a:endParaRPr kumimoji="1" lang="ja-JP" altLang="en-US" sz="1000" b="1">
            <a:latin typeface="ＭＳ Ｐゴシック"/>
          </a:endParaRPr>
        </a:p>
      </xdr:txBody>
    </xdr:sp>
    <xdr:clientData/>
  </xdr:oneCellAnchor>
  <xdr:twoCellAnchor>
    <xdr:from>
      <xdr:col>6</xdr:col>
      <xdr:colOff>422275</xdr:colOff>
      <xdr:row>30</xdr:row>
      <xdr:rowOff>2032</xdr:rowOff>
    </xdr:from>
    <xdr:to>
      <xdr:col>6</xdr:col>
      <xdr:colOff>600075</xdr:colOff>
      <xdr:row>30</xdr:row>
      <xdr:rowOff>2032</xdr:rowOff>
    </xdr:to>
    <xdr:cxnSp macro="">
      <xdr:nvCxnSpPr>
        <xdr:cNvPr id="60" name="直線コネクタ 59"/>
        <xdr:cNvCxnSpPr/>
      </xdr:nvCxnSpPr>
      <xdr:spPr>
        <a:xfrm>
          <a:off x="4546600" y="51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121793</xdr:rowOff>
    </xdr:from>
    <xdr:to>
      <xdr:col>6</xdr:col>
      <xdr:colOff>511175</xdr:colOff>
      <xdr:row>34</xdr:row>
      <xdr:rowOff>123952</xdr:rowOff>
    </xdr:to>
    <xdr:cxnSp macro="">
      <xdr:nvCxnSpPr>
        <xdr:cNvPr id="61" name="直線コネクタ 60"/>
        <xdr:cNvCxnSpPr/>
      </xdr:nvCxnSpPr>
      <xdr:spPr>
        <a:xfrm>
          <a:off x="3797300" y="5951093"/>
          <a:ext cx="8382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67200</xdr:rowOff>
    </xdr:from>
    <xdr:ext cx="469744" cy="259045"/>
    <xdr:sp macro="" textlink="">
      <xdr:nvSpPr>
        <xdr:cNvPr id="62" name="議会費平均値テキスト"/>
        <xdr:cNvSpPr txBox="1"/>
      </xdr:nvSpPr>
      <xdr:spPr>
        <a:xfrm>
          <a:off x="4686300" y="5725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9,351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44323</xdr:rowOff>
    </xdr:from>
    <xdr:to>
      <xdr:col>6</xdr:col>
      <xdr:colOff>561975</xdr:colOff>
      <xdr:row>34</xdr:row>
      <xdr:rowOff>145923</xdr:rowOff>
    </xdr:to>
    <xdr:sp macro="" textlink="">
      <xdr:nvSpPr>
        <xdr:cNvPr id="63" name="フローチャート : 判断 62"/>
        <xdr:cNvSpPr/>
      </xdr:nvSpPr>
      <xdr:spPr>
        <a:xfrm>
          <a:off x="45847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121793</xdr:rowOff>
    </xdr:from>
    <xdr:to>
      <xdr:col>5</xdr:col>
      <xdr:colOff>358775</xdr:colOff>
      <xdr:row>34</xdr:row>
      <xdr:rowOff>165227</xdr:rowOff>
    </xdr:to>
    <xdr:cxnSp macro="">
      <xdr:nvCxnSpPr>
        <xdr:cNvPr id="64" name="直線コネクタ 63"/>
        <xdr:cNvCxnSpPr/>
      </xdr:nvCxnSpPr>
      <xdr:spPr>
        <a:xfrm flipV="1">
          <a:off x="2908300" y="5951093"/>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18161</xdr:rowOff>
    </xdr:from>
    <xdr:to>
      <xdr:col>5</xdr:col>
      <xdr:colOff>409575</xdr:colOff>
      <xdr:row>33</xdr:row>
      <xdr:rowOff>119761</xdr:rowOff>
    </xdr:to>
    <xdr:sp macro="" textlink="">
      <xdr:nvSpPr>
        <xdr:cNvPr id="65" name="フローチャート : 判断 64"/>
        <xdr:cNvSpPr/>
      </xdr:nvSpPr>
      <xdr:spPr>
        <a:xfrm>
          <a:off x="3746500" y="567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136288</xdr:rowOff>
    </xdr:from>
    <xdr:ext cx="534377" cy="259045"/>
    <xdr:sp macro="" textlink="">
      <xdr:nvSpPr>
        <xdr:cNvPr id="66" name="テキスト ボックス 65"/>
        <xdr:cNvSpPr txBox="1"/>
      </xdr:nvSpPr>
      <xdr:spPr>
        <a:xfrm>
          <a:off x="3530111" y="545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89916</xdr:rowOff>
    </xdr:from>
    <xdr:to>
      <xdr:col>4</xdr:col>
      <xdr:colOff>155575</xdr:colOff>
      <xdr:row>34</xdr:row>
      <xdr:rowOff>165227</xdr:rowOff>
    </xdr:to>
    <xdr:cxnSp macro="">
      <xdr:nvCxnSpPr>
        <xdr:cNvPr id="67" name="直線コネクタ 66"/>
        <xdr:cNvCxnSpPr/>
      </xdr:nvCxnSpPr>
      <xdr:spPr>
        <a:xfrm>
          <a:off x="2019300" y="5919216"/>
          <a:ext cx="889000" cy="7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6223</xdr:rowOff>
    </xdr:from>
    <xdr:to>
      <xdr:col>4</xdr:col>
      <xdr:colOff>206375</xdr:colOff>
      <xdr:row>33</xdr:row>
      <xdr:rowOff>107823</xdr:rowOff>
    </xdr:to>
    <xdr:sp macro="" textlink="">
      <xdr:nvSpPr>
        <xdr:cNvPr id="68" name="フローチャート : 判断 67"/>
        <xdr:cNvSpPr/>
      </xdr:nvSpPr>
      <xdr:spPr>
        <a:xfrm>
          <a:off x="2857500" y="566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124350</xdr:rowOff>
    </xdr:from>
    <xdr:ext cx="534377" cy="259045"/>
    <xdr:sp macro="" textlink="">
      <xdr:nvSpPr>
        <xdr:cNvPr id="69" name="テキスト ボックス 68"/>
        <xdr:cNvSpPr txBox="1"/>
      </xdr:nvSpPr>
      <xdr:spPr>
        <a:xfrm>
          <a:off x="2641111" y="543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67183</xdr:rowOff>
    </xdr:from>
    <xdr:to>
      <xdr:col>2</xdr:col>
      <xdr:colOff>638175</xdr:colOff>
      <xdr:row>34</xdr:row>
      <xdr:rowOff>89916</xdr:rowOff>
    </xdr:to>
    <xdr:cxnSp macro="">
      <xdr:nvCxnSpPr>
        <xdr:cNvPr id="70" name="直線コネクタ 69"/>
        <xdr:cNvCxnSpPr/>
      </xdr:nvCxnSpPr>
      <xdr:spPr>
        <a:xfrm>
          <a:off x="1130300" y="5896483"/>
          <a:ext cx="889000" cy="2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54864</xdr:rowOff>
    </xdr:from>
    <xdr:to>
      <xdr:col>3</xdr:col>
      <xdr:colOff>3175</xdr:colOff>
      <xdr:row>33</xdr:row>
      <xdr:rowOff>156464</xdr:rowOff>
    </xdr:to>
    <xdr:sp macro="" textlink="">
      <xdr:nvSpPr>
        <xdr:cNvPr id="71" name="フローチャート : 判断 70"/>
        <xdr:cNvSpPr/>
      </xdr:nvSpPr>
      <xdr:spPr>
        <a:xfrm>
          <a:off x="1968500" y="571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1541</xdr:rowOff>
    </xdr:from>
    <xdr:ext cx="534377" cy="259045"/>
    <xdr:sp macro="" textlink="">
      <xdr:nvSpPr>
        <xdr:cNvPr id="72" name="テキスト ボックス 71"/>
        <xdr:cNvSpPr txBox="1"/>
      </xdr:nvSpPr>
      <xdr:spPr>
        <a:xfrm>
          <a:off x="1752111" y="548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24003</xdr:rowOff>
    </xdr:from>
    <xdr:to>
      <xdr:col>1</xdr:col>
      <xdr:colOff>485775</xdr:colOff>
      <xdr:row>33</xdr:row>
      <xdr:rowOff>125603</xdr:rowOff>
    </xdr:to>
    <xdr:sp macro="" textlink="">
      <xdr:nvSpPr>
        <xdr:cNvPr id="73" name="フローチャート : 判断 72"/>
        <xdr:cNvSpPr/>
      </xdr:nvSpPr>
      <xdr:spPr>
        <a:xfrm>
          <a:off x="1079500" y="568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142130</xdr:rowOff>
    </xdr:from>
    <xdr:ext cx="534377" cy="259045"/>
    <xdr:sp macro="" textlink="">
      <xdr:nvSpPr>
        <xdr:cNvPr id="74" name="テキスト ボックス 73"/>
        <xdr:cNvSpPr txBox="1"/>
      </xdr:nvSpPr>
      <xdr:spPr>
        <a:xfrm>
          <a:off x="863111" y="545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73152</xdr:rowOff>
    </xdr:from>
    <xdr:to>
      <xdr:col>6</xdr:col>
      <xdr:colOff>561975</xdr:colOff>
      <xdr:row>35</xdr:row>
      <xdr:rowOff>3302</xdr:rowOff>
    </xdr:to>
    <xdr:sp macro="" textlink="">
      <xdr:nvSpPr>
        <xdr:cNvPr id="80" name="円/楕円 79"/>
        <xdr:cNvSpPr/>
      </xdr:nvSpPr>
      <xdr:spPr>
        <a:xfrm>
          <a:off x="4584700" y="590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51579</xdr:rowOff>
    </xdr:from>
    <xdr:ext cx="469744" cy="259045"/>
    <xdr:sp macro="" textlink="">
      <xdr:nvSpPr>
        <xdr:cNvPr id="81" name="議会費該当値テキスト"/>
        <xdr:cNvSpPr txBox="1"/>
      </xdr:nvSpPr>
      <xdr:spPr>
        <a:xfrm>
          <a:off x="4686300" y="588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9,124</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70993</xdr:rowOff>
    </xdr:from>
    <xdr:to>
      <xdr:col>5</xdr:col>
      <xdr:colOff>409575</xdr:colOff>
      <xdr:row>35</xdr:row>
      <xdr:rowOff>1143</xdr:rowOff>
    </xdr:to>
    <xdr:sp macro="" textlink="">
      <xdr:nvSpPr>
        <xdr:cNvPr id="82" name="円/楕円 81"/>
        <xdr:cNvSpPr/>
      </xdr:nvSpPr>
      <xdr:spPr>
        <a:xfrm>
          <a:off x="3746500" y="590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163720</xdr:rowOff>
    </xdr:from>
    <xdr:ext cx="469744" cy="259045"/>
    <xdr:sp macro="" textlink="">
      <xdr:nvSpPr>
        <xdr:cNvPr id="83" name="テキスト ボックス 82"/>
        <xdr:cNvSpPr txBox="1"/>
      </xdr:nvSpPr>
      <xdr:spPr>
        <a:xfrm>
          <a:off x="3562427" y="5993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9,141</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114427</xdr:rowOff>
    </xdr:from>
    <xdr:to>
      <xdr:col>4</xdr:col>
      <xdr:colOff>206375</xdr:colOff>
      <xdr:row>35</xdr:row>
      <xdr:rowOff>44577</xdr:rowOff>
    </xdr:to>
    <xdr:sp macro="" textlink="">
      <xdr:nvSpPr>
        <xdr:cNvPr id="84" name="円/楕円 83"/>
        <xdr:cNvSpPr/>
      </xdr:nvSpPr>
      <xdr:spPr>
        <a:xfrm>
          <a:off x="2857500" y="594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35704</xdr:rowOff>
    </xdr:from>
    <xdr:ext cx="469744" cy="259045"/>
    <xdr:sp macro="" textlink="">
      <xdr:nvSpPr>
        <xdr:cNvPr id="85" name="テキスト ボックス 84"/>
        <xdr:cNvSpPr txBox="1"/>
      </xdr:nvSpPr>
      <xdr:spPr>
        <a:xfrm>
          <a:off x="2673427" y="603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8,799</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39116</xdr:rowOff>
    </xdr:from>
    <xdr:to>
      <xdr:col>3</xdr:col>
      <xdr:colOff>3175</xdr:colOff>
      <xdr:row>34</xdr:row>
      <xdr:rowOff>140716</xdr:rowOff>
    </xdr:to>
    <xdr:sp macro="" textlink="">
      <xdr:nvSpPr>
        <xdr:cNvPr id="86" name="円/楕円 85"/>
        <xdr:cNvSpPr/>
      </xdr:nvSpPr>
      <xdr:spPr>
        <a:xfrm>
          <a:off x="1968500" y="586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131843</xdr:rowOff>
    </xdr:from>
    <xdr:ext cx="469744" cy="259045"/>
    <xdr:sp macro="" textlink="">
      <xdr:nvSpPr>
        <xdr:cNvPr id="87" name="テキスト ボックス 86"/>
        <xdr:cNvSpPr txBox="1"/>
      </xdr:nvSpPr>
      <xdr:spPr>
        <a:xfrm>
          <a:off x="1784427" y="5961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9,392</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16383</xdr:rowOff>
    </xdr:from>
    <xdr:to>
      <xdr:col>1</xdr:col>
      <xdr:colOff>485775</xdr:colOff>
      <xdr:row>34</xdr:row>
      <xdr:rowOff>117983</xdr:rowOff>
    </xdr:to>
    <xdr:sp macro="" textlink="">
      <xdr:nvSpPr>
        <xdr:cNvPr id="88" name="円/楕円 87"/>
        <xdr:cNvSpPr/>
      </xdr:nvSpPr>
      <xdr:spPr>
        <a:xfrm>
          <a:off x="1079500" y="584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109110</xdr:rowOff>
    </xdr:from>
    <xdr:ext cx="469744" cy="259045"/>
    <xdr:sp macro="" textlink="">
      <xdr:nvSpPr>
        <xdr:cNvPr id="89" name="テキスト ボックス 88"/>
        <xdr:cNvSpPr txBox="1"/>
      </xdr:nvSpPr>
      <xdr:spPr>
        <a:xfrm>
          <a:off x="895427" y="5938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54,102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143684</xdr:rowOff>
    </xdr:from>
    <xdr:to>
      <xdr:col>6</xdr:col>
      <xdr:colOff>510540</xdr:colOff>
      <xdr:row>58</xdr:row>
      <xdr:rowOff>115639</xdr:rowOff>
    </xdr:to>
    <xdr:cxnSp macro="">
      <xdr:nvCxnSpPr>
        <xdr:cNvPr id="111" name="直線コネクタ 110"/>
        <xdr:cNvCxnSpPr/>
      </xdr:nvCxnSpPr>
      <xdr:spPr>
        <a:xfrm flipV="1">
          <a:off x="4633595" y="8716184"/>
          <a:ext cx="1270" cy="1343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133217</xdr:rowOff>
    </xdr:from>
    <xdr:ext cx="534377" cy="259045"/>
    <xdr:sp macro="" textlink="">
      <xdr:nvSpPr>
        <xdr:cNvPr id="112" name="総務費最小値テキスト"/>
        <xdr:cNvSpPr txBox="1"/>
      </xdr:nvSpPr>
      <xdr:spPr>
        <a:xfrm>
          <a:off x="4686300" y="1007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52,627</a:t>
          </a:r>
          <a:endParaRPr kumimoji="1" lang="ja-JP" altLang="en-US" sz="1000" b="1">
            <a:latin typeface="ＭＳ Ｐゴシック"/>
          </a:endParaRPr>
        </a:p>
      </xdr:txBody>
    </xdr:sp>
    <xdr:clientData/>
  </xdr:oneCellAnchor>
  <xdr:twoCellAnchor>
    <xdr:from>
      <xdr:col>6</xdr:col>
      <xdr:colOff>422275</xdr:colOff>
      <xdr:row>58</xdr:row>
      <xdr:rowOff>115639</xdr:rowOff>
    </xdr:from>
    <xdr:to>
      <xdr:col>6</xdr:col>
      <xdr:colOff>600075</xdr:colOff>
      <xdr:row>58</xdr:row>
      <xdr:rowOff>115639</xdr:rowOff>
    </xdr:to>
    <xdr:cxnSp macro="">
      <xdr:nvCxnSpPr>
        <xdr:cNvPr id="113" name="直線コネクタ 112"/>
        <xdr:cNvCxnSpPr/>
      </xdr:nvCxnSpPr>
      <xdr:spPr>
        <a:xfrm>
          <a:off x="4546600" y="10059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90361</xdr:rowOff>
    </xdr:from>
    <xdr:ext cx="690189" cy="259045"/>
    <xdr:sp macro="" textlink="">
      <xdr:nvSpPr>
        <xdr:cNvPr id="114" name="総務費最大値テキスト"/>
        <xdr:cNvSpPr txBox="1"/>
      </xdr:nvSpPr>
      <xdr:spPr>
        <a:xfrm>
          <a:off x="4686300" y="84914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2,991,286</a:t>
          </a:r>
          <a:endParaRPr kumimoji="1" lang="ja-JP" altLang="en-US" sz="1000" b="1">
            <a:latin typeface="ＭＳ Ｐゴシック"/>
          </a:endParaRPr>
        </a:p>
      </xdr:txBody>
    </xdr:sp>
    <xdr:clientData/>
  </xdr:oneCellAnchor>
  <xdr:twoCellAnchor>
    <xdr:from>
      <xdr:col>6</xdr:col>
      <xdr:colOff>422275</xdr:colOff>
      <xdr:row>50</xdr:row>
      <xdr:rowOff>143684</xdr:rowOff>
    </xdr:from>
    <xdr:to>
      <xdr:col>6</xdr:col>
      <xdr:colOff>600075</xdr:colOff>
      <xdr:row>50</xdr:row>
      <xdr:rowOff>143684</xdr:rowOff>
    </xdr:to>
    <xdr:cxnSp macro="">
      <xdr:nvCxnSpPr>
        <xdr:cNvPr id="115" name="直線コネクタ 114"/>
        <xdr:cNvCxnSpPr/>
      </xdr:nvCxnSpPr>
      <xdr:spPr>
        <a:xfrm>
          <a:off x="4546600" y="8716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90562</xdr:rowOff>
    </xdr:from>
    <xdr:to>
      <xdr:col>6</xdr:col>
      <xdr:colOff>511175</xdr:colOff>
      <xdr:row>58</xdr:row>
      <xdr:rowOff>97042</xdr:rowOff>
    </xdr:to>
    <xdr:cxnSp macro="">
      <xdr:nvCxnSpPr>
        <xdr:cNvPr id="116" name="直線コネクタ 115"/>
        <xdr:cNvCxnSpPr/>
      </xdr:nvCxnSpPr>
      <xdr:spPr>
        <a:xfrm>
          <a:off x="3797300" y="10034662"/>
          <a:ext cx="838200" cy="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50668</xdr:rowOff>
    </xdr:from>
    <xdr:ext cx="599010" cy="259045"/>
    <xdr:sp macro="" textlink="">
      <xdr:nvSpPr>
        <xdr:cNvPr id="117" name="総務費平均値テキスト"/>
        <xdr:cNvSpPr txBox="1"/>
      </xdr:nvSpPr>
      <xdr:spPr>
        <a:xfrm>
          <a:off x="4686300" y="98233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133,661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27791</xdr:rowOff>
    </xdr:from>
    <xdr:to>
      <xdr:col>6</xdr:col>
      <xdr:colOff>561975</xdr:colOff>
      <xdr:row>58</xdr:row>
      <xdr:rowOff>129391</xdr:rowOff>
    </xdr:to>
    <xdr:sp macro="" textlink="">
      <xdr:nvSpPr>
        <xdr:cNvPr id="118" name="フローチャート : 判断 117"/>
        <xdr:cNvSpPr/>
      </xdr:nvSpPr>
      <xdr:spPr>
        <a:xfrm>
          <a:off x="4584700" y="997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90562</xdr:rowOff>
    </xdr:from>
    <xdr:to>
      <xdr:col>5</xdr:col>
      <xdr:colOff>358775</xdr:colOff>
      <xdr:row>58</xdr:row>
      <xdr:rowOff>95493</xdr:rowOff>
    </xdr:to>
    <xdr:cxnSp macro="">
      <xdr:nvCxnSpPr>
        <xdr:cNvPr id="119" name="直線コネクタ 118"/>
        <xdr:cNvCxnSpPr/>
      </xdr:nvCxnSpPr>
      <xdr:spPr>
        <a:xfrm flipV="1">
          <a:off x="2908300" y="10034662"/>
          <a:ext cx="889000" cy="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12718</xdr:rowOff>
    </xdr:from>
    <xdr:to>
      <xdr:col>5</xdr:col>
      <xdr:colOff>409575</xdr:colOff>
      <xdr:row>58</xdr:row>
      <xdr:rowOff>114318</xdr:rowOff>
    </xdr:to>
    <xdr:sp macro="" textlink="">
      <xdr:nvSpPr>
        <xdr:cNvPr id="120" name="フローチャート : 判断 119"/>
        <xdr:cNvSpPr/>
      </xdr:nvSpPr>
      <xdr:spPr>
        <a:xfrm>
          <a:off x="3746500" y="995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130845</xdr:rowOff>
    </xdr:from>
    <xdr:ext cx="599010" cy="259045"/>
    <xdr:sp macro="" textlink="">
      <xdr:nvSpPr>
        <xdr:cNvPr id="121" name="テキスト ボックス 120"/>
        <xdr:cNvSpPr txBox="1"/>
      </xdr:nvSpPr>
      <xdr:spPr>
        <a:xfrm>
          <a:off x="3497794" y="973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87622</xdr:rowOff>
    </xdr:from>
    <xdr:to>
      <xdr:col>4</xdr:col>
      <xdr:colOff>155575</xdr:colOff>
      <xdr:row>58</xdr:row>
      <xdr:rowOff>95493</xdr:rowOff>
    </xdr:to>
    <xdr:cxnSp macro="">
      <xdr:nvCxnSpPr>
        <xdr:cNvPr id="122" name="直線コネクタ 121"/>
        <xdr:cNvCxnSpPr/>
      </xdr:nvCxnSpPr>
      <xdr:spPr>
        <a:xfrm>
          <a:off x="2019300" y="10031722"/>
          <a:ext cx="889000" cy="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18915</xdr:rowOff>
    </xdr:from>
    <xdr:to>
      <xdr:col>4</xdr:col>
      <xdr:colOff>206375</xdr:colOff>
      <xdr:row>58</xdr:row>
      <xdr:rowOff>120515</xdr:rowOff>
    </xdr:to>
    <xdr:sp macro="" textlink="">
      <xdr:nvSpPr>
        <xdr:cNvPr id="123" name="フローチャート : 判断 122"/>
        <xdr:cNvSpPr/>
      </xdr:nvSpPr>
      <xdr:spPr>
        <a:xfrm>
          <a:off x="2857500" y="99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137042</xdr:rowOff>
    </xdr:from>
    <xdr:ext cx="599010" cy="259045"/>
    <xdr:sp macro="" textlink="">
      <xdr:nvSpPr>
        <xdr:cNvPr id="124" name="テキスト ボックス 123"/>
        <xdr:cNvSpPr txBox="1"/>
      </xdr:nvSpPr>
      <xdr:spPr>
        <a:xfrm>
          <a:off x="2608794" y="973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87622</xdr:rowOff>
    </xdr:from>
    <xdr:to>
      <xdr:col>2</xdr:col>
      <xdr:colOff>638175</xdr:colOff>
      <xdr:row>58</xdr:row>
      <xdr:rowOff>97159</xdr:rowOff>
    </xdr:to>
    <xdr:cxnSp macro="">
      <xdr:nvCxnSpPr>
        <xdr:cNvPr id="125" name="直線コネクタ 124"/>
        <xdr:cNvCxnSpPr/>
      </xdr:nvCxnSpPr>
      <xdr:spPr>
        <a:xfrm flipV="1">
          <a:off x="1130300" y="10031722"/>
          <a:ext cx="889000" cy="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13506</xdr:rowOff>
    </xdr:from>
    <xdr:to>
      <xdr:col>3</xdr:col>
      <xdr:colOff>3175</xdr:colOff>
      <xdr:row>58</xdr:row>
      <xdr:rowOff>115106</xdr:rowOff>
    </xdr:to>
    <xdr:sp macro="" textlink="">
      <xdr:nvSpPr>
        <xdr:cNvPr id="126" name="フローチャート : 判断 125"/>
        <xdr:cNvSpPr/>
      </xdr:nvSpPr>
      <xdr:spPr>
        <a:xfrm>
          <a:off x="1968500" y="995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131633</xdr:rowOff>
    </xdr:from>
    <xdr:ext cx="599010" cy="259045"/>
    <xdr:sp macro="" textlink="">
      <xdr:nvSpPr>
        <xdr:cNvPr id="127" name="テキスト ボックス 126"/>
        <xdr:cNvSpPr txBox="1"/>
      </xdr:nvSpPr>
      <xdr:spPr>
        <a:xfrm>
          <a:off x="1719794" y="973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21058</xdr:rowOff>
    </xdr:from>
    <xdr:to>
      <xdr:col>1</xdr:col>
      <xdr:colOff>485775</xdr:colOff>
      <xdr:row>58</xdr:row>
      <xdr:rowOff>122658</xdr:rowOff>
    </xdr:to>
    <xdr:sp macro="" textlink="">
      <xdr:nvSpPr>
        <xdr:cNvPr id="128" name="フローチャート : 判断 127"/>
        <xdr:cNvSpPr/>
      </xdr:nvSpPr>
      <xdr:spPr>
        <a:xfrm>
          <a:off x="1079500" y="996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139185</xdr:rowOff>
    </xdr:from>
    <xdr:ext cx="599010" cy="259045"/>
    <xdr:sp macro="" textlink="">
      <xdr:nvSpPr>
        <xdr:cNvPr id="129" name="テキスト ボックス 128"/>
        <xdr:cNvSpPr txBox="1"/>
      </xdr:nvSpPr>
      <xdr:spPr>
        <a:xfrm>
          <a:off x="830794" y="9740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46242</xdr:rowOff>
    </xdr:from>
    <xdr:to>
      <xdr:col>6</xdr:col>
      <xdr:colOff>561975</xdr:colOff>
      <xdr:row>58</xdr:row>
      <xdr:rowOff>147842</xdr:rowOff>
    </xdr:to>
    <xdr:sp macro="" textlink="">
      <xdr:nvSpPr>
        <xdr:cNvPr id="135" name="円/楕円 134"/>
        <xdr:cNvSpPr/>
      </xdr:nvSpPr>
      <xdr:spPr>
        <a:xfrm>
          <a:off x="4584700" y="999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6217</xdr:rowOff>
    </xdr:from>
    <xdr:ext cx="534377" cy="259045"/>
    <xdr:sp macro="" textlink="">
      <xdr:nvSpPr>
        <xdr:cNvPr id="136" name="総務費該当値テキスト"/>
        <xdr:cNvSpPr txBox="1"/>
      </xdr:nvSpPr>
      <xdr:spPr>
        <a:xfrm>
          <a:off x="4686300" y="995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93,302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39762</xdr:rowOff>
    </xdr:from>
    <xdr:to>
      <xdr:col>5</xdr:col>
      <xdr:colOff>409575</xdr:colOff>
      <xdr:row>58</xdr:row>
      <xdr:rowOff>141362</xdr:rowOff>
    </xdr:to>
    <xdr:sp macro="" textlink="">
      <xdr:nvSpPr>
        <xdr:cNvPr id="137" name="円/楕円 136"/>
        <xdr:cNvSpPr/>
      </xdr:nvSpPr>
      <xdr:spPr>
        <a:xfrm>
          <a:off x="3746500" y="998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132489</xdr:rowOff>
    </xdr:from>
    <xdr:ext cx="599010" cy="259045"/>
    <xdr:sp macro="" textlink="">
      <xdr:nvSpPr>
        <xdr:cNvPr id="138" name="テキスト ボックス 137"/>
        <xdr:cNvSpPr txBox="1"/>
      </xdr:nvSpPr>
      <xdr:spPr>
        <a:xfrm>
          <a:off x="3497794" y="10076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107,476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44693</xdr:rowOff>
    </xdr:from>
    <xdr:to>
      <xdr:col>4</xdr:col>
      <xdr:colOff>206375</xdr:colOff>
      <xdr:row>58</xdr:row>
      <xdr:rowOff>146293</xdr:rowOff>
    </xdr:to>
    <xdr:sp macro="" textlink="">
      <xdr:nvSpPr>
        <xdr:cNvPr id="139" name="円/楕円 138"/>
        <xdr:cNvSpPr/>
      </xdr:nvSpPr>
      <xdr:spPr>
        <a:xfrm>
          <a:off x="2857500" y="998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137420</xdr:rowOff>
    </xdr:from>
    <xdr:ext cx="534377" cy="259045"/>
    <xdr:sp macro="" textlink="">
      <xdr:nvSpPr>
        <xdr:cNvPr id="140" name="テキスト ボックス 139"/>
        <xdr:cNvSpPr txBox="1"/>
      </xdr:nvSpPr>
      <xdr:spPr>
        <a:xfrm>
          <a:off x="2641111" y="1008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96,690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36822</xdr:rowOff>
    </xdr:from>
    <xdr:to>
      <xdr:col>3</xdr:col>
      <xdr:colOff>3175</xdr:colOff>
      <xdr:row>58</xdr:row>
      <xdr:rowOff>138422</xdr:rowOff>
    </xdr:to>
    <xdr:sp macro="" textlink="">
      <xdr:nvSpPr>
        <xdr:cNvPr id="141" name="円/楕円 140"/>
        <xdr:cNvSpPr/>
      </xdr:nvSpPr>
      <xdr:spPr>
        <a:xfrm>
          <a:off x="1968500" y="998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129549</xdr:rowOff>
    </xdr:from>
    <xdr:ext cx="599010" cy="259045"/>
    <xdr:sp macro="" textlink="">
      <xdr:nvSpPr>
        <xdr:cNvPr id="142" name="テキスト ボックス 141"/>
        <xdr:cNvSpPr txBox="1"/>
      </xdr:nvSpPr>
      <xdr:spPr>
        <a:xfrm>
          <a:off x="1719794" y="10073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113,907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46359</xdr:rowOff>
    </xdr:from>
    <xdr:to>
      <xdr:col>1</xdr:col>
      <xdr:colOff>485775</xdr:colOff>
      <xdr:row>58</xdr:row>
      <xdr:rowOff>147959</xdr:rowOff>
    </xdr:to>
    <xdr:sp macro="" textlink="">
      <xdr:nvSpPr>
        <xdr:cNvPr id="143" name="円/楕円 142"/>
        <xdr:cNvSpPr/>
      </xdr:nvSpPr>
      <xdr:spPr>
        <a:xfrm>
          <a:off x="1079500" y="999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139086</xdr:rowOff>
    </xdr:from>
    <xdr:ext cx="534377" cy="259045"/>
    <xdr:sp macro="" textlink="">
      <xdr:nvSpPr>
        <xdr:cNvPr id="144" name="テキスト ボックス 143"/>
        <xdr:cNvSpPr txBox="1"/>
      </xdr:nvSpPr>
      <xdr:spPr>
        <a:xfrm>
          <a:off x="863111" y="100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93,047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144,861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2873</xdr:rowOff>
    </xdr:from>
    <xdr:to>
      <xdr:col>6</xdr:col>
      <xdr:colOff>510540</xdr:colOff>
      <xdr:row>78</xdr:row>
      <xdr:rowOff>142604</xdr:rowOff>
    </xdr:to>
    <xdr:cxnSp macro="">
      <xdr:nvCxnSpPr>
        <xdr:cNvPr id="167" name="直線コネクタ 166"/>
        <xdr:cNvCxnSpPr/>
      </xdr:nvCxnSpPr>
      <xdr:spPr>
        <a:xfrm flipV="1">
          <a:off x="4633595" y="12347273"/>
          <a:ext cx="1270" cy="1168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146431</xdr:rowOff>
    </xdr:from>
    <xdr:ext cx="534377" cy="259045"/>
    <xdr:sp macro="" textlink="">
      <xdr:nvSpPr>
        <xdr:cNvPr id="168" name="民生費最小値テキスト"/>
        <xdr:cNvSpPr txBox="1"/>
      </xdr:nvSpPr>
      <xdr:spPr>
        <a:xfrm>
          <a:off x="4686300" y="1351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99,365</a:t>
          </a:r>
          <a:endParaRPr kumimoji="1" lang="ja-JP" altLang="en-US" sz="1000" b="1">
            <a:latin typeface="ＭＳ Ｐゴシック"/>
          </a:endParaRPr>
        </a:p>
      </xdr:txBody>
    </xdr:sp>
    <xdr:clientData/>
  </xdr:oneCellAnchor>
  <xdr:twoCellAnchor>
    <xdr:from>
      <xdr:col>6</xdr:col>
      <xdr:colOff>422275</xdr:colOff>
      <xdr:row>78</xdr:row>
      <xdr:rowOff>142604</xdr:rowOff>
    </xdr:from>
    <xdr:to>
      <xdr:col>6</xdr:col>
      <xdr:colOff>600075</xdr:colOff>
      <xdr:row>78</xdr:row>
      <xdr:rowOff>142604</xdr:rowOff>
    </xdr:to>
    <xdr:cxnSp macro="">
      <xdr:nvCxnSpPr>
        <xdr:cNvPr id="169" name="直線コネクタ 168"/>
        <xdr:cNvCxnSpPr/>
      </xdr:nvCxnSpPr>
      <xdr:spPr>
        <a:xfrm>
          <a:off x="4546600" y="1351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121000</xdr:rowOff>
    </xdr:from>
    <xdr:ext cx="599010" cy="259045"/>
    <xdr:sp macro="" textlink="">
      <xdr:nvSpPr>
        <xdr:cNvPr id="170" name="民生費最大値テキスト"/>
        <xdr:cNvSpPr txBox="1"/>
      </xdr:nvSpPr>
      <xdr:spPr>
        <a:xfrm>
          <a:off x="4686300" y="1212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354,927</a:t>
          </a:r>
          <a:endParaRPr kumimoji="1" lang="ja-JP" altLang="en-US" sz="1000" b="1">
            <a:latin typeface="ＭＳ Ｐゴシック"/>
          </a:endParaRPr>
        </a:p>
      </xdr:txBody>
    </xdr:sp>
    <xdr:clientData/>
  </xdr:oneCellAnchor>
  <xdr:twoCellAnchor>
    <xdr:from>
      <xdr:col>6</xdr:col>
      <xdr:colOff>422275</xdr:colOff>
      <xdr:row>72</xdr:row>
      <xdr:rowOff>2873</xdr:rowOff>
    </xdr:from>
    <xdr:to>
      <xdr:col>6</xdr:col>
      <xdr:colOff>600075</xdr:colOff>
      <xdr:row>72</xdr:row>
      <xdr:rowOff>2873</xdr:rowOff>
    </xdr:to>
    <xdr:cxnSp macro="">
      <xdr:nvCxnSpPr>
        <xdr:cNvPr id="171" name="直線コネクタ 170"/>
        <xdr:cNvCxnSpPr/>
      </xdr:nvCxnSpPr>
      <xdr:spPr>
        <a:xfrm>
          <a:off x="4546600" y="12347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36181</xdr:rowOff>
    </xdr:from>
    <xdr:to>
      <xdr:col>6</xdr:col>
      <xdr:colOff>511175</xdr:colOff>
      <xdr:row>77</xdr:row>
      <xdr:rowOff>67233</xdr:rowOff>
    </xdr:to>
    <xdr:cxnSp macro="">
      <xdr:nvCxnSpPr>
        <xdr:cNvPr id="172" name="直線コネクタ 171"/>
        <xdr:cNvCxnSpPr/>
      </xdr:nvCxnSpPr>
      <xdr:spPr>
        <a:xfrm flipV="1">
          <a:off x="3797300" y="13237831"/>
          <a:ext cx="838200" cy="3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136154</xdr:rowOff>
    </xdr:from>
    <xdr:ext cx="599010" cy="259045"/>
    <xdr:sp macro="" textlink="">
      <xdr:nvSpPr>
        <xdr:cNvPr id="173" name="民生費平均値テキスト"/>
        <xdr:cNvSpPr txBox="1"/>
      </xdr:nvSpPr>
      <xdr:spPr>
        <a:xfrm>
          <a:off x="4686300" y="13166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159,946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157727</xdr:rowOff>
    </xdr:from>
    <xdr:to>
      <xdr:col>6</xdr:col>
      <xdr:colOff>561975</xdr:colOff>
      <xdr:row>77</xdr:row>
      <xdr:rowOff>87877</xdr:rowOff>
    </xdr:to>
    <xdr:sp macro="" textlink="">
      <xdr:nvSpPr>
        <xdr:cNvPr id="174" name="フローチャート : 判断 173"/>
        <xdr:cNvSpPr/>
      </xdr:nvSpPr>
      <xdr:spPr>
        <a:xfrm>
          <a:off x="4584700" y="131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67233</xdr:rowOff>
    </xdr:from>
    <xdr:to>
      <xdr:col>5</xdr:col>
      <xdr:colOff>358775</xdr:colOff>
      <xdr:row>77</xdr:row>
      <xdr:rowOff>84741</xdr:rowOff>
    </xdr:to>
    <xdr:cxnSp macro="">
      <xdr:nvCxnSpPr>
        <xdr:cNvPr id="175" name="直線コネクタ 174"/>
        <xdr:cNvCxnSpPr/>
      </xdr:nvCxnSpPr>
      <xdr:spPr>
        <a:xfrm flipV="1">
          <a:off x="2908300" y="13268883"/>
          <a:ext cx="889000" cy="1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100966</xdr:rowOff>
    </xdr:from>
    <xdr:to>
      <xdr:col>5</xdr:col>
      <xdr:colOff>409575</xdr:colOff>
      <xdr:row>77</xdr:row>
      <xdr:rowOff>31116</xdr:rowOff>
    </xdr:to>
    <xdr:sp macro="" textlink="">
      <xdr:nvSpPr>
        <xdr:cNvPr id="176" name="フローチャート : 判断 175"/>
        <xdr:cNvSpPr/>
      </xdr:nvSpPr>
      <xdr:spPr>
        <a:xfrm>
          <a:off x="3746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47642</xdr:rowOff>
    </xdr:from>
    <xdr:ext cx="599010" cy="259045"/>
    <xdr:sp macro="" textlink="">
      <xdr:nvSpPr>
        <xdr:cNvPr id="177" name="テキスト ボックス 176"/>
        <xdr:cNvSpPr txBox="1"/>
      </xdr:nvSpPr>
      <xdr:spPr>
        <a:xfrm>
          <a:off x="3497794"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84741</xdr:rowOff>
    </xdr:from>
    <xdr:to>
      <xdr:col>4</xdr:col>
      <xdr:colOff>155575</xdr:colOff>
      <xdr:row>77</xdr:row>
      <xdr:rowOff>126761</xdr:rowOff>
    </xdr:to>
    <xdr:cxnSp macro="">
      <xdr:nvCxnSpPr>
        <xdr:cNvPr id="178" name="直線コネクタ 177"/>
        <xdr:cNvCxnSpPr/>
      </xdr:nvCxnSpPr>
      <xdr:spPr>
        <a:xfrm flipV="1">
          <a:off x="2019300" y="13286391"/>
          <a:ext cx="889000" cy="4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98808</xdr:rowOff>
    </xdr:from>
    <xdr:to>
      <xdr:col>4</xdr:col>
      <xdr:colOff>206375</xdr:colOff>
      <xdr:row>77</xdr:row>
      <xdr:rowOff>28958</xdr:rowOff>
    </xdr:to>
    <xdr:sp macro="" textlink="">
      <xdr:nvSpPr>
        <xdr:cNvPr id="179" name="フローチャート : 判断 178"/>
        <xdr:cNvSpPr/>
      </xdr:nvSpPr>
      <xdr:spPr>
        <a:xfrm>
          <a:off x="2857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45484</xdr:rowOff>
    </xdr:from>
    <xdr:ext cx="599010" cy="259045"/>
    <xdr:sp macro="" textlink="">
      <xdr:nvSpPr>
        <xdr:cNvPr id="180" name="テキスト ボックス 179"/>
        <xdr:cNvSpPr txBox="1"/>
      </xdr:nvSpPr>
      <xdr:spPr>
        <a:xfrm>
          <a:off x="2608794" y="1290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126761</xdr:rowOff>
    </xdr:from>
    <xdr:to>
      <xdr:col>2</xdr:col>
      <xdr:colOff>638175</xdr:colOff>
      <xdr:row>77</xdr:row>
      <xdr:rowOff>165911</xdr:rowOff>
    </xdr:to>
    <xdr:cxnSp macro="">
      <xdr:nvCxnSpPr>
        <xdr:cNvPr id="181" name="直線コネクタ 180"/>
        <xdr:cNvCxnSpPr/>
      </xdr:nvCxnSpPr>
      <xdr:spPr>
        <a:xfrm flipV="1">
          <a:off x="1130300" y="13328411"/>
          <a:ext cx="889000" cy="3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156263</xdr:rowOff>
    </xdr:from>
    <xdr:to>
      <xdr:col>3</xdr:col>
      <xdr:colOff>3175</xdr:colOff>
      <xdr:row>77</xdr:row>
      <xdr:rowOff>86413</xdr:rowOff>
    </xdr:to>
    <xdr:sp macro="" textlink="">
      <xdr:nvSpPr>
        <xdr:cNvPr id="182" name="フローチャート : 判断 181"/>
        <xdr:cNvSpPr/>
      </xdr:nvSpPr>
      <xdr:spPr>
        <a:xfrm>
          <a:off x="1968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102941</xdr:rowOff>
    </xdr:from>
    <xdr:ext cx="599010" cy="259045"/>
    <xdr:sp macro="" textlink="">
      <xdr:nvSpPr>
        <xdr:cNvPr id="183" name="テキスト ボックス 182"/>
        <xdr:cNvSpPr txBox="1"/>
      </xdr:nvSpPr>
      <xdr:spPr>
        <a:xfrm>
          <a:off x="1719794" y="1296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171031</xdr:rowOff>
    </xdr:from>
    <xdr:to>
      <xdr:col>1</xdr:col>
      <xdr:colOff>485775</xdr:colOff>
      <xdr:row>77</xdr:row>
      <xdr:rowOff>101181</xdr:rowOff>
    </xdr:to>
    <xdr:sp macro="" textlink="">
      <xdr:nvSpPr>
        <xdr:cNvPr id="184" name="フローチャート : 判断 183"/>
        <xdr:cNvSpPr/>
      </xdr:nvSpPr>
      <xdr:spPr>
        <a:xfrm>
          <a:off x="1079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117708</xdr:rowOff>
    </xdr:from>
    <xdr:ext cx="599010" cy="259045"/>
    <xdr:sp macro="" textlink="">
      <xdr:nvSpPr>
        <xdr:cNvPr id="185" name="テキスト ボックス 184"/>
        <xdr:cNvSpPr txBox="1"/>
      </xdr:nvSpPr>
      <xdr:spPr>
        <a:xfrm>
          <a:off x="830794" y="1297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156831</xdr:rowOff>
    </xdr:from>
    <xdr:to>
      <xdr:col>6</xdr:col>
      <xdr:colOff>561975</xdr:colOff>
      <xdr:row>77</xdr:row>
      <xdr:rowOff>86981</xdr:rowOff>
    </xdr:to>
    <xdr:sp macro="" textlink="">
      <xdr:nvSpPr>
        <xdr:cNvPr id="191" name="円/楕円 190"/>
        <xdr:cNvSpPr/>
      </xdr:nvSpPr>
      <xdr:spPr>
        <a:xfrm>
          <a:off x="4584700" y="1318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8258</xdr:rowOff>
    </xdr:from>
    <xdr:ext cx="599010" cy="259045"/>
    <xdr:sp macro="" textlink="">
      <xdr:nvSpPr>
        <xdr:cNvPr id="192" name="民生費該当値テキスト"/>
        <xdr:cNvSpPr txBox="1"/>
      </xdr:nvSpPr>
      <xdr:spPr>
        <a:xfrm>
          <a:off x="4686300" y="13038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160,142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16433</xdr:rowOff>
    </xdr:from>
    <xdr:to>
      <xdr:col>5</xdr:col>
      <xdr:colOff>409575</xdr:colOff>
      <xdr:row>77</xdr:row>
      <xdr:rowOff>118033</xdr:rowOff>
    </xdr:to>
    <xdr:sp macro="" textlink="">
      <xdr:nvSpPr>
        <xdr:cNvPr id="193" name="円/楕円 192"/>
        <xdr:cNvSpPr/>
      </xdr:nvSpPr>
      <xdr:spPr>
        <a:xfrm>
          <a:off x="3746500" y="1321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109160</xdr:rowOff>
    </xdr:from>
    <xdr:ext cx="599010" cy="259045"/>
    <xdr:sp macro="" textlink="">
      <xdr:nvSpPr>
        <xdr:cNvPr id="194" name="テキスト ボックス 193"/>
        <xdr:cNvSpPr txBox="1"/>
      </xdr:nvSpPr>
      <xdr:spPr>
        <a:xfrm>
          <a:off x="3497794" y="13310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153,350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33941</xdr:rowOff>
    </xdr:from>
    <xdr:to>
      <xdr:col>4</xdr:col>
      <xdr:colOff>206375</xdr:colOff>
      <xdr:row>77</xdr:row>
      <xdr:rowOff>135541</xdr:rowOff>
    </xdr:to>
    <xdr:sp macro="" textlink="">
      <xdr:nvSpPr>
        <xdr:cNvPr id="195" name="円/楕円 194"/>
        <xdr:cNvSpPr/>
      </xdr:nvSpPr>
      <xdr:spPr>
        <a:xfrm>
          <a:off x="2857500" y="1323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126668</xdr:rowOff>
    </xdr:from>
    <xdr:ext cx="599010" cy="259045"/>
    <xdr:sp macro="" textlink="">
      <xdr:nvSpPr>
        <xdr:cNvPr id="196" name="テキスト ボックス 195"/>
        <xdr:cNvSpPr txBox="1"/>
      </xdr:nvSpPr>
      <xdr:spPr>
        <a:xfrm>
          <a:off x="2608794" y="13328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149,521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75961</xdr:rowOff>
    </xdr:from>
    <xdr:to>
      <xdr:col>3</xdr:col>
      <xdr:colOff>3175</xdr:colOff>
      <xdr:row>78</xdr:row>
      <xdr:rowOff>6111</xdr:rowOff>
    </xdr:to>
    <xdr:sp macro="" textlink="">
      <xdr:nvSpPr>
        <xdr:cNvPr id="197" name="円/楕円 196"/>
        <xdr:cNvSpPr/>
      </xdr:nvSpPr>
      <xdr:spPr>
        <a:xfrm>
          <a:off x="1968500" y="1327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168688</xdr:rowOff>
    </xdr:from>
    <xdr:ext cx="599010" cy="259045"/>
    <xdr:sp macro="" textlink="">
      <xdr:nvSpPr>
        <xdr:cNvPr id="198" name="テキスト ボックス 197"/>
        <xdr:cNvSpPr txBox="1"/>
      </xdr:nvSpPr>
      <xdr:spPr>
        <a:xfrm>
          <a:off x="1719794" y="13370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140,330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115111</xdr:rowOff>
    </xdr:from>
    <xdr:to>
      <xdr:col>1</xdr:col>
      <xdr:colOff>485775</xdr:colOff>
      <xdr:row>78</xdr:row>
      <xdr:rowOff>45261</xdr:rowOff>
    </xdr:to>
    <xdr:sp macro="" textlink="">
      <xdr:nvSpPr>
        <xdr:cNvPr id="199" name="円/楕円 198"/>
        <xdr:cNvSpPr/>
      </xdr:nvSpPr>
      <xdr:spPr>
        <a:xfrm>
          <a:off x="1079500" y="133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36388</xdr:rowOff>
    </xdr:from>
    <xdr:ext cx="599010" cy="259045"/>
    <xdr:sp macro="" textlink="">
      <xdr:nvSpPr>
        <xdr:cNvPr id="200" name="テキスト ボックス 199"/>
        <xdr:cNvSpPr txBox="1"/>
      </xdr:nvSpPr>
      <xdr:spPr>
        <a:xfrm>
          <a:off x="830794" y="13409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131,767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41,785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30496</xdr:rowOff>
    </xdr:from>
    <xdr:to>
      <xdr:col>6</xdr:col>
      <xdr:colOff>510540</xdr:colOff>
      <xdr:row>98</xdr:row>
      <xdr:rowOff>91991</xdr:rowOff>
    </xdr:to>
    <xdr:cxnSp macro="">
      <xdr:nvCxnSpPr>
        <xdr:cNvPr id="222" name="直線コネクタ 221"/>
        <xdr:cNvCxnSpPr/>
      </xdr:nvCxnSpPr>
      <xdr:spPr>
        <a:xfrm flipV="1">
          <a:off x="4633595" y="15632446"/>
          <a:ext cx="1270" cy="1261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95818</xdr:rowOff>
    </xdr:from>
    <xdr:ext cx="534377" cy="259045"/>
    <xdr:sp macro="" textlink="">
      <xdr:nvSpPr>
        <xdr:cNvPr id="223" name="衛生費最小値テキスト"/>
        <xdr:cNvSpPr txBox="1"/>
      </xdr:nvSpPr>
      <xdr:spPr>
        <a:xfrm>
          <a:off x="4686300" y="1689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20,870</a:t>
          </a:r>
          <a:endParaRPr kumimoji="1" lang="ja-JP" altLang="en-US" sz="1000" b="1">
            <a:latin typeface="ＭＳ Ｐゴシック"/>
          </a:endParaRPr>
        </a:p>
      </xdr:txBody>
    </xdr:sp>
    <xdr:clientData/>
  </xdr:oneCellAnchor>
  <xdr:twoCellAnchor>
    <xdr:from>
      <xdr:col>6</xdr:col>
      <xdr:colOff>422275</xdr:colOff>
      <xdr:row>98</xdr:row>
      <xdr:rowOff>91991</xdr:rowOff>
    </xdr:from>
    <xdr:to>
      <xdr:col>6</xdr:col>
      <xdr:colOff>600075</xdr:colOff>
      <xdr:row>98</xdr:row>
      <xdr:rowOff>91991</xdr:rowOff>
    </xdr:to>
    <xdr:cxnSp macro="">
      <xdr:nvCxnSpPr>
        <xdr:cNvPr id="224" name="直線コネクタ 223"/>
        <xdr:cNvCxnSpPr/>
      </xdr:nvCxnSpPr>
      <xdr:spPr>
        <a:xfrm>
          <a:off x="4546600" y="1689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148623</xdr:rowOff>
    </xdr:from>
    <xdr:ext cx="599010" cy="259045"/>
    <xdr:sp macro="" textlink="">
      <xdr:nvSpPr>
        <xdr:cNvPr id="225" name="衛生費最大値テキスト"/>
        <xdr:cNvSpPr txBox="1"/>
      </xdr:nvSpPr>
      <xdr:spPr>
        <a:xfrm>
          <a:off x="4686300" y="1540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572,771</a:t>
          </a:r>
          <a:endParaRPr kumimoji="1" lang="ja-JP" altLang="en-US" sz="1000" b="1">
            <a:latin typeface="ＭＳ Ｐゴシック"/>
          </a:endParaRPr>
        </a:p>
      </xdr:txBody>
    </xdr:sp>
    <xdr:clientData/>
  </xdr:oneCellAnchor>
  <xdr:twoCellAnchor>
    <xdr:from>
      <xdr:col>6</xdr:col>
      <xdr:colOff>422275</xdr:colOff>
      <xdr:row>91</xdr:row>
      <xdr:rowOff>30496</xdr:rowOff>
    </xdr:from>
    <xdr:to>
      <xdr:col>6</xdr:col>
      <xdr:colOff>600075</xdr:colOff>
      <xdr:row>91</xdr:row>
      <xdr:rowOff>30496</xdr:rowOff>
    </xdr:to>
    <xdr:cxnSp macro="">
      <xdr:nvCxnSpPr>
        <xdr:cNvPr id="226" name="直線コネクタ 225"/>
        <xdr:cNvCxnSpPr/>
      </xdr:nvCxnSpPr>
      <xdr:spPr>
        <a:xfrm>
          <a:off x="4546600" y="1563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37914</xdr:rowOff>
    </xdr:from>
    <xdr:to>
      <xdr:col>6</xdr:col>
      <xdr:colOff>511175</xdr:colOff>
      <xdr:row>98</xdr:row>
      <xdr:rowOff>62024</xdr:rowOff>
    </xdr:to>
    <xdr:cxnSp macro="">
      <xdr:nvCxnSpPr>
        <xdr:cNvPr id="227" name="直線コネクタ 226"/>
        <xdr:cNvCxnSpPr/>
      </xdr:nvCxnSpPr>
      <xdr:spPr>
        <a:xfrm flipV="1">
          <a:off x="3797300" y="16840014"/>
          <a:ext cx="838200" cy="2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133388</xdr:rowOff>
    </xdr:from>
    <xdr:ext cx="534377" cy="259045"/>
    <xdr:sp macro="" textlink="">
      <xdr:nvSpPr>
        <xdr:cNvPr id="228" name="衛生費平均値テキスト"/>
        <xdr:cNvSpPr txBox="1"/>
      </xdr:nvSpPr>
      <xdr:spPr>
        <a:xfrm>
          <a:off x="4686300" y="16592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65,546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110511</xdr:rowOff>
    </xdr:from>
    <xdr:to>
      <xdr:col>6</xdr:col>
      <xdr:colOff>561975</xdr:colOff>
      <xdr:row>98</xdr:row>
      <xdr:rowOff>40661</xdr:rowOff>
    </xdr:to>
    <xdr:sp macro="" textlink="">
      <xdr:nvSpPr>
        <xdr:cNvPr id="229" name="フローチャート : 判断 228"/>
        <xdr:cNvSpPr/>
      </xdr:nvSpPr>
      <xdr:spPr>
        <a:xfrm>
          <a:off x="45847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38753</xdr:rowOff>
    </xdr:from>
    <xdr:to>
      <xdr:col>5</xdr:col>
      <xdr:colOff>358775</xdr:colOff>
      <xdr:row>98</xdr:row>
      <xdr:rowOff>62024</xdr:rowOff>
    </xdr:to>
    <xdr:cxnSp macro="">
      <xdr:nvCxnSpPr>
        <xdr:cNvPr id="230" name="直線コネクタ 229"/>
        <xdr:cNvCxnSpPr/>
      </xdr:nvCxnSpPr>
      <xdr:spPr>
        <a:xfrm>
          <a:off x="2908300" y="16840853"/>
          <a:ext cx="889000" cy="2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81390</xdr:rowOff>
    </xdr:from>
    <xdr:to>
      <xdr:col>5</xdr:col>
      <xdr:colOff>409575</xdr:colOff>
      <xdr:row>98</xdr:row>
      <xdr:rowOff>11540</xdr:rowOff>
    </xdr:to>
    <xdr:sp macro="" textlink="">
      <xdr:nvSpPr>
        <xdr:cNvPr id="231" name="フローチャート : 判断 230"/>
        <xdr:cNvSpPr/>
      </xdr:nvSpPr>
      <xdr:spPr>
        <a:xfrm>
          <a:off x="3746500" y="1671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28067</xdr:rowOff>
    </xdr:from>
    <xdr:ext cx="534377" cy="259045"/>
    <xdr:sp macro="" textlink="">
      <xdr:nvSpPr>
        <xdr:cNvPr id="232" name="テキスト ボックス 231"/>
        <xdr:cNvSpPr txBox="1"/>
      </xdr:nvSpPr>
      <xdr:spPr>
        <a:xfrm>
          <a:off x="3530111" y="1648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38753</xdr:rowOff>
    </xdr:from>
    <xdr:to>
      <xdr:col>4</xdr:col>
      <xdr:colOff>155575</xdr:colOff>
      <xdr:row>98</xdr:row>
      <xdr:rowOff>39529</xdr:rowOff>
    </xdr:to>
    <xdr:cxnSp macro="">
      <xdr:nvCxnSpPr>
        <xdr:cNvPr id="233" name="直線コネクタ 232"/>
        <xdr:cNvCxnSpPr/>
      </xdr:nvCxnSpPr>
      <xdr:spPr>
        <a:xfrm flipV="1">
          <a:off x="2019300" y="16840853"/>
          <a:ext cx="889000" cy="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74071</xdr:rowOff>
    </xdr:from>
    <xdr:to>
      <xdr:col>4</xdr:col>
      <xdr:colOff>206375</xdr:colOff>
      <xdr:row>98</xdr:row>
      <xdr:rowOff>4221</xdr:rowOff>
    </xdr:to>
    <xdr:sp macro="" textlink="">
      <xdr:nvSpPr>
        <xdr:cNvPr id="234" name="フローチャート : 判断 233"/>
        <xdr:cNvSpPr/>
      </xdr:nvSpPr>
      <xdr:spPr>
        <a:xfrm>
          <a:off x="2857500" y="1670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20748</xdr:rowOff>
    </xdr:from>
    <xdr:ext cx="534377" cy="259045"/>
    <xdr:sp macro="" textlink="">
      <xdr:nvSpPr>
        <xdr:cNvPr id="235" name="テキスト ボックス 234"/>
        <xdr:cNvSpPr txBox="1"/>
      </xdr:nvSpPr>
      <xdr:spPr>
        <a:xfrm>
          <a:off x="2641111" y="1647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39529</xdr:rowOff>
    </xdr:from>
    <xdr:to>
      <xdr:col>2</xdr:col>
      <xdr:colOff>638175</xdr:colOff>
      <xdr:row>98</xdr:row>
      <xdr:rowOff>52319</xdr:rowOff>
    </xdr:to>
    <xdr:cxnSp macro="">
      <xdr:nvCxnSpPr>
        <xdr:cNvPr id="236" name="直線コネクタ 235"/>
        <xdr:cNvCxnSpPr/>
      </xdr:nvCxnSpPr>
      <xdr:spPr>
        <a:xfrm flipV="1">
          <a:off x="1130300" y="16841629"/>
          <a:ext cx="889000" cy="1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95211</xdr:rowOff>
    </xdr:from>
    <xdr:to>
      <xdr:col>3</xdr:col>
      <xdr:colOff>3175</xdr:colOff>
      <xdr:row>98</xdr:row>
      <xdr:rowOff>25361</xdr:rowOff>
    </xdr:to>
    <xdr:sp macro="" textlink="">
      <xdr:nvSpPr>
        <xdr:cNvPr id="237" name="フローチャート : 判断 236"/>
        <xdr:cNvSpPr/>
      </xdr:nvSpPr>
      <xdr:spPr>
        <a:xfrm>
          <a:off x="1968500" y="1672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41888</xdr:rowOff>
    </xdr:from>
    <xdr:ext cx="534377" cy="259045"/>
    <xdr:sp macro="" textlink="">
      <xdr:nvSpPr>
        <xdr:cNvPr id="238" name="テキスト ボックス 237"/>
        <xdr:cNvSpPr txBox="1"/>
      </xdr:nvSpPr>
      <xdr:spPr>
        <a:xfrm>
          <a:off x="1752111" y="1650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102529</xdr:rowOff>
    </xdr:from>
    <xdr:to>
      <xdr:col>1</xdr:col>
      <xdr:colOff>485775</xdr:colOff>
      <xdr:row>98</xdr:row>
      <xdr:rowOff>32679</xdr:rowOff>
    </xdr:to>
    <xdr:sp macro="" textlink="">
      <xdr:nvSpPr>
        <xdr:cNvPr id="239" name="フローチャート : 判断 238"/>
        <xdr:cNvSpPr/>
      </xdr:nvSpPr>
      <xdr:spPr>
        <a:xfrm>
          <a:off x="1079500" y="16733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49206</xdr:rowOff>
    </xdr:from>
    <xdr:ext cx="534377" cy="259045"/>
    <xdr:sp macro="" textlink="">
      <xdr:nvSpPr>
        <xdr:cNvPr id="240" name="テキスト ボックス 239"/>
        <xdr:cNvSpPr txBox="1"/>
      </xdr:nvSpPr>
      <xdr:spPr>
        <a:xfrm>
          <a:off x="863111" y="165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158564</xdr:rowOff>
    </xdr:from>
    <xdr:to>
      <xdr:col>6</xdr:col>
      <xdr:colOff>561975</xdr:colOff>
      <xdr:row>98</xdr:row>
      <xdr:rowOff>88714</xdr:rowOff>
    </xdr:to>
    <xdr:sp macro="" textlink="">
      <xdr:nvSpPr>
        <xdr:cNvPr id="246" name="円/楕円 245"/>
        <xdr:cNvSpPr/>
      </xdr:nvSpPr>
      <xdr:spPr>
        <a:xfrm>
          <a:off x="4584700" y="1678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88939</xdr:rowOff>
    </xdr:from>
    <xdr:ext cx="534377" cy="259045"/>
    <xdr:sp macro="" textlink="">
      <xdr:nvSpPr>
        <xdr:cNvPr id="247" name="衛生費該当値テキスト"/>
        <xdr:cNvSpPr txBox="1"/>
      </xdr:nvSpPr>
      <xdr:spPr>
        <a:xfrm>
          <a:off x="4686300" y="1671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44,526</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11224</xdr:rowOff>
    </xdr:from>
    <xdr:to>
      <xdr:col>5</xdr:col>
      <xdr:colOff>409575</xdr:colOff>
      <xdr:row>98</xdr:row>
      <xdr:rowOff>112824</xdr:rowOff>
    </xdr:to>
    <xdr:sp macro="" textlink="">
      <xdr:nvSpPr>
        <xdr:cNvPr id="248" name="円/楕円 247"/>
        <xdr:cNvSpPr/>
      </xdr:nvSpPr>
      <xdr:spPr>
        <a:xfrm>
          <a:off x="3746500" y="1681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103951</xdr:rowOff>
    </xdr:from>
    <xdr:ext cx="534377" cy="259045"/>
    <xdr:sp macro="" textlink="">
      <xdr:nvSpPr>
        <xdr:cNvPr id="249" name="テキスト ボックス 248"/>
        <xdr:cNvSpPr txBox="1"/>
      </xdr:nvSpPr>
      <xdr:spPr>
        <a:xfrm>
          <a:off x="3530111" y="1690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33,979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159403</xdr:rowOff>
    </xdr:from>
    <xdr:to>
      <xdr:col>4</xdr:col>
      <xdr:colOff>206375</xdr:colOff>
      <xdr:row>98</xdr:row>
      <xdr:rowOff>89553</xdr:rowOff>
    </xdr:to>
    <xdr:sp macro="" textlink="">
      <xdr:nvSpPr>
        <xdr:cNvPr id="250" name="円/楕円 249"/>
        <xdr:cNvSpPr/>
      </xdr:nvSpPr>
      <xdr:spPr>
        <a:xfrm>
          <a:off x="2857500" y="1679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80680</xdr:rowOff>
    </xdr:from>
    <xdr:ext cx="534377" cy="259045"/>
    <xdr:sp macro="" textlink="">
      <xdr:nvSpPr>
        <xdr:cNvPr id="251" name="テキスト ボックス 250"/>
        <xdr:cNvSpPr txBox="1"/>
      </xdr:nvSpPr>
      <xdr:spPr>
        <a:xfrm>
          <a:off x="2641111" y="1688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44,159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160179</xdr:rowOff>
    </xdr:from>
    <xdr:to>
      <xdr:col>3</xdr:col>
      <xdr:colOff>3175</xdr:colOff>
      <xdr:row>98</xdr:row>
      <xdr:rowOff>90329</xdr:rowOff>
    </xdr:to>
    <xdr:sp macro="" textlink="">
      <xdr:nvSpPr>
        <xdr:cNvPr id="252" name="円/楕円 251"/>
        <xdr:cNvSpPr/>
      </xdr:nvSpPr>
      <xdr:spPr>
        <a:xfrm>
          <a:off x="1968500" y="1679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81456</xdr:rowOff>
    </xdr:from>
    <xdr:ext cx="534377" cy="259045"/>
    <xdr:sp macro="" textlink="">
      <xdr:nvSpPr>
        <xdr:cNvPr id="253" name="テキスト ボックス 252"/>
        <xdr:cNvSpPr txBox="1"/>
      </xdr:nvSpPr>
      <xdr:spPr>
        <a:xfrm>
          <a:off x="1752111" y="1688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43,819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1519</xdr:rowOff>
    </xdr:from>
    <xdr:to>
      <xdr:col>1</xdr:col>
      <xdr:colOff>485775</xdr:colOff>
      <xdr:row>98</xdr:row>
      <xdr:rowOff>103119</xdr:rowOff>
    </xdr:to>
    <xdr:sp macro="" textlink="">
      <xdr:nvSpPr>
        <xdr:cNvPr id="254" name="円/楕円 253"/>
        <xdr:cNvSpPr/>
      </xdr:nvSpPr>
      <xdr:spPr>
        <a:xfrm>
          <a:off x="1079500" y="1680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94246</xdr:rowOff>
    </xdr:from>
    <xdr:ext cx="534377" cy="259045"/>
    <xdr:sp macro="" textlink="">
      <xdr:nvSpPr>
        <xdr:cNvPr id="255" name="テキスト ボックス 254"/>
        <xdr:cNvSpPr txBox="1"/>
      </xdr:nvSpPr>
      <xdr:spPr>
        <a:xfrm>
          <a:off x="863111" y="1689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38,224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82245</xdr:rowOff>
    </xdr:from>
    <xdr:to>
      <xdr:col>15</xdr:col>
      <xdr:colOff>180340</xdr:colOff>
      <xdr:row>39</xdr:row>
      <xdr:rowOff>44450</xdr:rowOff>
    </xdr:to>
    <xdr:cxnSp macro="">
      <xdr:nvCxnSpPr>
        <xdr:cNvPr id="279" name="直線コネクタ 278"/>
        <xdr:cNvCxnSpPr/>
      </xdr:nvCxnSpPr>
      <xdr:spPr>
        <a:xfrm flipV="1">
          <a:off x="10475595" y="5397195"/>
          <a:ext cx="1270" cy="1333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64177</xdr:rowOff>
    </xdr:from>
    <xdr:ext cx="249299" cy="259045"/>
    <xdr:sp macro="" textlink="">
      <xdr:nvSpPr>
        <xdr:cNvPr id="280" name="労働費最小値テキスト"/>
        <xdr:cNvSpPr txBox="1"/>
      </xdr:nvSpPr>
      <xdr:spPr>
        <a:xfrm>
          <a:off x="10528300" y="6750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28922</xdr:rowOff>
    </xdr:from>
    <xdr:ext cx="534377" cy="259045"/>
    <xdr:sp macro="" textlink="">
      <xdr:nvSpPr>
        <xdr:cNvPr id="282" name="労働費最大値テキスト"/>
        <xdr:cNvSpPr txBox="1"/>
      </xdr:nvSpPr>
      <xdr:spPr>
        <a:xfrm>
          <a:off x="10528300" y="517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35,008</a:t>
          </a:r>
          <a:endParaRPr kumimoji="1" lang="ja-JP" altLang="en-US" sz="1000" b="1">
            <a:latin typeface="ＭＳ Ｐゴシック"/>
          </a:endParaRPr>
        </a:p>
      </xdr:txBody>
    </xdr:sp>
    <xdr:clientData/>
  </xdr:oneCellAnchor>
  <xdr:twoCellAnchor>
    <xdr:from>
      <xdr:col>15</xdr:col>
      <xdr:colOff>92075</xdr:colOff>
      <xdr:row>31</xdr:row>
      <xdr:rowOff>82245</xdr:rowOff>
    </xdr:from>
    <xdr:to>
      <xdr:col>15</xdr:col>
      <xdr:colOff>269875</xdr:colOff>
      <xdr:row>31</xdr:row>
      <xdr:rowOff>82245</xdr:rowOff>
    </xdr:to>
    <xdr:cxnSp macro="">
      <xdr:nvCxnSpPr>
        <xdr:cNvPr id="283" name="直線コネクタ 282"/>
        <xdr:cNvCxnSpPr/>
      </xdr:nvCxnSpPr>
      <xdr:spPr>
        <a:xfrm>
          <a:off x="10388600" y="539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125070</xdr:rowOff>
    </xdr:from>
    <xdr:to>
      <xdr:col>15</xdr:col>
      <xdr:colOff>180975</xdr:colOff>
      <xdr:row>38</xdr:row>
      <xdr:rowOff>126479</xdr:rowOff>
    </xdr:to>
    <xdr:cxnSp macro="">
      <xdr:nvCxnSpPr>
        <xdr:cNvPr id="284" name="直線コネクタ 283"/>
        <xdr:cNvCxnSpPr/>
      </xdr:nvCxnSpPr>
      <xdr:spPr>
        <a:xfrm flipV="1">
          <a:off x="9639300" y="6640170"/>
          <a:ext cx="8382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108628</xdr:rowOff>
    </xdr:from>
    <xdr:ext cx="378565" cy="259045"/>
    <xdr:sp macro="" textlink="">
      <xdr:nvSpPr>
        <xdr:cNvPr id="285" name="労働費平均値テキスト"/>
        <xdr:cNvSpPr txBox="1"/>
      </xdr:nvSpPr>
      <xdr:spPr>
        <a:xfrm>
          <a:off x="10528300" y="662372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130201</xdr:rowOff>
    </xdr:from>
    <xdr:to>
      <xdr:col>15</xdr:col>
      <xdr:colOff>231775</xdr:colOff>
      <xdr:row>39</xdr:row>
      <xdr:rowOff>60351</xdr:rowOff>
    </xdr:to>
    <xdr:sp macro="" textlink="">
      <xdr:nvSpPr>
        <xdr:cNvPr id="286" name="フローチャート : 判断 285"/>
        <xdr:cNvSpPr/>
      </xdr:nvSpPr>
      <xdr:spPr>
        <a:xfrm>
          <a:off x="10426700" y="664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126479</xdr:rowOff>
    </xdr:from>
    <xdr:to>
      <xdr:col>14</xdr:col>
      <xdr:colOff>28575</xdr:colOff>
      <xdr:row>38</xdr:row>
      <xdr:rowOff>130632</xdr:rowOff>
    </xdr:to>
    <xdr:cxnSp macro="">
      <xdr:nvCxnSpPr>
        <xdr:cNvPr id="287" name="直線コネクタ 286"/>
        <xdr:cNvCxnSpPr/>
      </xdr:nvCxnSpPr>
      <xdr:spPr>
        <a:xfrm flipV="1">
          <a:off x="8750300" y="6641579"/>
          <a:ext cx="889000" cy="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120485</xdr:rowOff>
    </xdr:from>
    <xdr:to>
      <xdr:col>14</xdr:col>
      <xdr:colOff>79375</xdr:colOff>
      <xdr:row>39</xdr:row>
      <xdr:rowOff>50635</xdr:rowOff>
    </xdr:to>
    <xdr:sp macro="" textlink="">
      <xdr:nvSpPr>
        <xdr:cNvPr id="288" name="フローチャート : 判断 287"/>
        <xdr:cNvSpPr/>
      </xdr:nvSpPr>
      <xdr:spPr>
        <a:xfrm>
          <a:off x="9588500" y="663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39</xdr:row>
      <xdr:rowOff>41762</xdr:rowOff>
    </xdr:from>
    <xdr:ext cx="469744" cy="259045"/>
    <xdr:sp macro="" textlink="">
      <xdr:nvSpPr>
        <xdr:cNvPr id="289" name="テキスト ボックス 288"/>
        <xdr:cNvSpPr txBox="1"/>
      </xdr:nvSpPr>
      <xdr:spPr>
        <a:xfrm>
          <a:off x="9404427" y="6728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130632</xdr:rowOff>
    </xdr:from>
    <xdr:to>
      <xdr:col>12</xdr:col>
      <xdr:colOff>511175</xdr:colOff>
      <xdr:row>38</xdr:row>
      <xdr:rowOff>133223</xdr:rowOff>
    </xdr:to>
    <xdr:cxnSp macro="">
      <xdr:nvCxnSpPr>
        <xdr:cNvPr id="290" name="直線コネクタ 289"/>
        <xdr:cNvCxnSpPr/>
      </xdr:nvCxnSpPr>
      <xdr:spPr>
        <a:xfrm flipV="1">
          <a:off x="7861300" y="6645732"/>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123037</xdr:rowOff>
    </xdr:from>
    <xdr:to>
      <xdr:col>12</xdr:col>
      <xdr:colOff>561975</xdr:colOff>
      <xdr:row>39</xdr:row>
      <xdr:rowOff>53187</xdr:rowOff>
    </xdr:to>
    <xdr:sp macro="" textlink="">
      <xdr:nvSpPr>
        <xdr:cNvPr id="291" name="フローチャート : 判断 290"/>
        <xdr:cNvSpPr/>
      </xdr:nvSpPr>
      <xdr:spPr>
        <a:xfrm>
          <a:off x="8699500" y="663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44314</xdr:rowOff>
    </xdr:from>
    <xdr:ext cx="469744" cy="259045"/>
    <xdr:sp macro="" textlink="">
      <xdr:nvSpPr>
        <xdr:cNvPr id="292" name="テキスト ボックス 291"/>
        <xdr:cNvSpPr txBox="1"/>
      </xdr:nvSpPr>
      <xdr:spPr>
        <a:xfrm>
          <a:off x="8515427" y="673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133223</xdr:rowOff>
    </xdr:from>
    <xdr:to>
      <xdr:col>11</xdr:col>
      <xdr:colOff>307975</xdr:colOff>
      <xdr:row>38</xdr:row>
      <xdr:rowOff>134023</xdr:rowOff>
    </xdr:to>
    <xdr:cxnSp macro="">
      <xdr:nvCxnSpPr>
        <xdr:cNvPr id="293" name="直線コネクタ 292"/>
        <xdr:cNvCxnSpPr/>
      </xdr:nvCxnSpPr>
      <xdr:spPr>
        <a:xfrm flipV="1">
          <a:off x="6972300" y="6648323"/>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50914</xdr:rowOff>
    </xdr:from>
    <xdr:to>
      <xdr:col>11</xdr:col>
      <xdr:colOff>358775</xdr:colOff>
      <xdr:row>38</xdr:row>
      <xdr:rowOff>152514</xdr:rowOff>
    </xdr:to>
    <xdr:sp macro="" textlink="">
      <xdr:nvSpPr>
        <xdr:cNvPr id="294" name="フローチャート : 判断 293"/>
        <xdr:cNvSpPr/>
      </xdr:nvSpPr>
      <xdr:spPr>
        <a:xfrm>
          <a:off x="7810500" y="656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169041</xdr:rowOff>
    </xdr:from>
    <xdr:ext cx="469744" cy="259045"/>
    <xdr:sp macro="" textlink="">
      <xdr:nvSpPr>
        <xdr:cNvPr id="295" name="テキスト ボックス 294"/>
        <xdr:cNvSpPr txBox="1"/>
      </xdr:nvSpPr>
      <xdr:spPr>
        <a:xfrm>
          <a:off x="7626427" y="6341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60020</xdr:rowOff>
    </xdr:from>
    <xdr:to>
      <xdr:col>10</xdr:col>
      <xdr:colOff>155575</xdr:colOff>
      <xdr:row>38</xdr:row>
      <xdr:rowOff>161620</xdr:rowOff>
    </xdr:to>
    <xdr:sp macro="" textlink="">
      <xdr:nvSpPr>
        <xdr:cNvPr id="296" name="フローチャート : 判断 295"/>
        <xdr:cNvSpPr/>
      </xdr:nvSpPr>
      <xdr:spPr>
        <a:xfrm>
          <a:off x="6921500" y="65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6697</xdr:rowOff>
    </xdr:from>
    <xdr:ext cx="469744" cy="259045"/>
    <xdr:sp macro="" textlink="">
      <xdr:nvSpPr>
        <xdr:cNvPr id="297" name="テキスト ボックス 296"/>
        <xdr:cNvSpPr txBox="1"/>
      </xdr:nvSpPr>
      <xdr:spPr>
        <a:xfrm>
          <a:off x="6737427" y="635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74270</xdr:rowOff>
    </xdr:from>
    <xdr:to>
      <xdr:col>15</xdr:col>
      <xdr:colOff>231775</xdr:colOff>
      <xdr:row>39</xdr:row>
      <xdr:rowOff>4420</xdr:rowOff>
    </xdr:to>
    <xdr:sp macro="" textlink="">
      <xdr:nvSpPr>
        <xdr:cNvPr id="303" name="円/楕円 302"/>
        <xdr:cNvSpPr/>
      </xdr:nvSpPr>
      <xdr:spPr>
        <a:xfrm>
          <a:off x="10426700" y="658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33646</xdr:rowOff>
    </xdr:from>
    <xdr:ext cx="469744" cy="259045"/>
    <xdr:sp macro="" textlink="">
      <xdr:nvSpPr>
        <xdr:cNvPr id="304" name="労働費該当値テキスト"/>
        <xdr:cNvSpPr txBox="1"/>
      </xdr:nvSpPr>
      <xdr:spPr>
        <a:xfrm>
          <a:off x="10528300" y="637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75679</xdr:rowOff>
    </xdr:from>
    <xdr:to>
      <xdr:col>14</xdr:col>
      <xdr:colOff>79375</xdr:colOff>
      <xdr:row>39</xdr:row>
      <xdr:rowOff>5829</xdr:rowOff>
    </xdr:to>
    <xdr:sp macro="" textlink="">
      <xdr:nvSpPr>
        <xdr:cNvPr id="305" name="円/楕円 304"/>
        <xdr:cNvSpPr/>
      </xdr:nvSpPr>
      <xdr:spPr>
        <a:xfrm>
          <a:off x="9588500" y="659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22356</xdr:rowOff>
    </xdr:from>
    <xdr:ext cx="469744" cy="259045"/>
    <xdr:sp macro="" textlink="">
      <xdr:nvSpPr>
        <xdr:cNvPr id="306" name="テキスト ボックス 305"/>
        <xdr:cNvSpPr txBox="1"/>
      </xdr:nvSpPr>
      <xdr:spPr>
        <a:xfrm>
          <a:off x="9404427" y="6366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79832</xdr:rowOff>
    </xdr:from>
    <xdr:to>
      <xdr:col>12</xdr:col>
      <xdr:colOff>561975</xdr:colOff>
      <xdr:row>39</xdr:row>
      <xdr:rowOff>9982</xdr:rowOff>
    </xdr:to>
    <xdr:sp macro="" textlink="">
      <xdr:nvSpPr>
        <xdr:cNvPr id="307" name="円/楕円 306"/>
        <xdr:cNvSpPr/>
      </xdr:nvSpPr>
      <xdr:spPr>
        <a:xfrm>
          <a:off x="8699500" y="659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26509</xdr:rowOff>
    </xdr:from>
    <xdr:ext cx="469744" cy="259045"/>
    <xdr:sp macro="" textlink="">
      <xdr:nvSpPr>
        <xdr:cNvPr id="308" name="テキスト ボックス 307"/>
        <xdr:cNvSpPr txBox="1"/>
      </xdr:nvSpPr>
      <xdr:spPr>
        <a:xfrm>
          <a:off x="8515427" y="6370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2,238</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82423</xdr:rowOff>
    </xdr:from>
    <xdr:to>
      <xdr:col>11</xdr:col>
      <xdr:colOff>358775</xdr:colOff>
      <xdr:row>39</xdr:row>
      <xdr:rowOff>12573</xdr:rowOff>
    </xdr:to>
    <xdr:sp macro="" textlink="">
      <xdr:nvSpPr>
        <xdr:cNvPr id="309" name="円/楕円 308"/>
        <xdr:cNvSpPr/>
      </xdr:nvSpPr>
      <xdr:spPr>
        <a:xfrm>
          <a:off x="7810500" y="659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3700</xdr:rowOff>
    </xdr:from>
    <xdr:ext cx="469744" cy="259045"/>
    <xdr:sp macro="" textlink="">
      <xdr:nvSpPr>
        <xdr:cNvPr id="310" name="テキスト ボックス 309"/>
        <xdr:cNvSpPr txBox="1"/>
      </xdr:nvSpPr>
      <xdr:spPr>
        <a:xfrm>
          <a:off x="7626427" y="669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83223</xdr:rowOff>
    </xdr:from>
    <xdr:to>
      <xdr:col>10</xdr:col>
      <xdr:colOff>155575</xdr:colOff>
      <xdr:row>39</xdr:row>
      <xdr:rowOff>13373</xdr:rowOff>
    </xdr:to>
    <xdr:sp macro="" textlink="">
      <xdr:nvSpPr>
        <xdr:cNvPr id="311" name="円/楕円 310"/>
        <xdr:cNvSpPr/>
      </xdr:nvSpPr>
      <xdr:spPr>
        <a:xfrm>
          <a:off x="6921500" y="659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4500</xdr:rowOff>
    </xdr:from>
    <xdr:ext cx="469744" cy="259045"/>
    <xdr:sp macro="" textlink="">
      <xdr:nvSpPr>
        <xdr:cNvPr id="312" name="テキスト ボックス 311"/>
        <xdr:cNvSpPr txBox="1"/>
      </xdr:nvSpPr>
      <xdr:spPr>
        <a:xfrm>
          <a:off x="6737427" y="6691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20,429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87771</xdr:rowOff>
    </xdr:from>
    <xdr:to>
      <xdr:col>15</xdr:col>
      <xdr:colOff>180340</xdr:colOff>
      <xdr:row>58</xdr:row>
      <xdr:rowOff>133171</xdr:rowOff>
    </xdr:to>
    <xdr:cxnSp macro="">
      <xdr:nvCxnSpPr>
        <xdr:cNvPr id="334" name="直線コネクタ 333"/>
        <xdr:cNvCxnSpPr/>
      </xdr:nvCxnSpPr>
      <xdr:spPr>
        <a:xfrm flipV="1">
          <a:off x="10475595" y="8660271"/>
          <a:ext cx="1270" cy="141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136998</xdr:rowOff>
    </xdr:from>
    <xdr:ext cx="469744" cy="259045"/>
    <xdr:sp macro="" textlink="">
      <xdr:nvSpPr>
        <xdr:cNvPr id="335" name="農林水産業費最小値テキスト"/>
        <xdr:cNvSpPr txBox="1"/>
      </xdr:nvSpPr>
      <xdr:spPr>
        <a:xfrm>
          <a:off x="10528300" y="1008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2,856</a:t>
          </a:r>
          <a:endParaRPr kumimoji="1" lang="ja-JP" altLang="en-US" sz="1000" b="1">
            <a:latin typeface="ＭＳ Ｐゴシック"/>
          </a:endParaRPr>
        </a:p>
      </xdr:txBody>
    </xdr:sp>
    <xdr:clientData/>
  </xdr:oneCellAnchor>
  <xdr:twoCellAnchor>
    <xdr:from>
      <xdr:col>15</xdr:col>
      <xdr:colOff>92075</xdr:colOff>
      <xdr:row>58</xdr:row>
      <xdr:rowOff>133171</xdr:rowOff>
    </xdr:from>
    <xdr:to>
      <xdr:col>15</xdr:col>
      <xdr:colOff>269875</xdr:colOff>
      <xdr:row>58</xdr:row>
      <xdr:rowOff>133171</xdr:rowOff>
    </xdr:to>
    <xdr:cxnSp macro="">
      <xdr:nvCxnSpPr>
        <xdr:cNvPr id="336" name="直線コネクタ 335"/>
        <xdr:cNvCxnSpPr/>
      </xdr:nvCxnSpPr>
      <xdr:spPr>
        <a:xfrm>
          <a:off x="10388600" y="1007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34448</xdr:rowOff>
    </xdr:from>
    <xdr:ext cx="599010" cy="259045"/>
    <xdr:sp macro="" textlink="">
      <xdr:nvSpPr>
        <xdr:cNvPr id="337" name="農林水産業費最大値テキスト"/>
        <xdr:cNvSpPr txBox="1"/>
      </xdr:nvSpPr>
      <xdr:spPr>
        <a:xfrm>
          <a:off x="10528300" y="843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622,716</a:t>
          </a:r>
          <a:endParaRPr kumimoji="1" lang="ja-JP" altLang="en-US" sz="1000" b="1">
            <a:latin typeface="ＭＳ Ｐゴシック"/>
          </a:endParaRPr>
        </a:p>
      </xdr:txBody>
    </xdr:sp>
    <xdr:clientData/>
  </xdr:oneCellAnchor>
  <xdr:twoCellAnchor>
    <xdr:from>
      <xdr:col>15</xdr:col>
      <xdr:colOff>92075</xdr:colOff>
      <xdr:row>50</xdr:row>
      <xdr:rowOff>87771</xdr:rowOff>
    </xdr:from>
    <xdr:to>
      <xdr:col>15</xdr:col>
      <xdr:colOff>269875</xdr:colOff>
      <xdr:row>50</xdr:row>
      <xdr:rowOff>87771</xdr:rowOff>
    </xdr:to>
    <xdr:cxnSp macro="">
      <xdr:nvCxnSpPr>
        <xdr:cNvPr id="338" name="直線コネクタ 337"/>
        <xdr:cNvCxnSpPr/>
      </xdr:nvCxnSpPr>
      <xdr:spPr>
        <a:xfrm>
          <a:off x="10388600" y="86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133299</xdr:rowOff>
    </xdr:from>
    <xdr:to>
      <xdr:col>15</xdr:col>
      <xdr:colOff>180975</xdr:colOff>
      <xdr:row>57</xdr:row>
      <xdr:rowOff>150309</xdr:rowOff>
    </xdr:to>
    <xdr:cxnSp macro="">
      <xdr:nvCxnSpPr>
        <xdr:cNvPr id="339" name="直線コネクタ 338"/>
        <xdr:cNvCxnSpPr/>
      </xdr:nvCxnSpPr>
      <xdr:spPr>
        <a:xfrm flipV="1">
          <a:off x="9639300" y="9905949"/>
          <a:ext cx="838200" cy="1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117905</xdr:rowOff>
    </xdr:from>
    <xdr:ext cx="534377" cy="259045"/>
    <xdr:sp macro="" textlink="">
      <xdr:nvSpPr>
        <xdr:cNvPr id="340" name="農林水産業費平均値テキスト"/>
        <xdr:cNvSpPr txBox="1"/>
      </xdr:nvSpPr>
      <xdr:spPr>
        <a:xfrm>
          <a:off x="10528300" y="9890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139478</xdr:rowOff>
    </xdr:from>
    <xdr:to>
      <xdr:col>15</xdr:col>
      <xdr:colOff>231775</xdr:colOff>
      <xdr:row>58</xdr:row>
      <xdr:rowOff>69628</xdr:rowOff>
    </xdr:to>
    <xdr:sp macro="" textlink="">
      <xdr:nvSpPr>
        <xdr:cNvPr id="341" name="フローチャート : 判断 340"/>
        <xdr:cNvSpPr/>
      </xdr:nvSpPr>
      <xdr:spPr>
        <a:xfrm>
          <a:off x="104267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150309</xdr:rowOff>
    </xdr:from>
    <xdr:to>
      <xdr:col>14</xdr:col>
      <xdr:colOff>28575</xdr:colOff>
      <xdr:row>58</xdr:row>
      <xdr:rowOff>15623</xdr:rowOff>
    </xdr:to>
    <xdr:cxnSp macro="">
      <xdr:nvCxnSpPr>
        <xdr:cNvPr id="342" name="直線コネクタ 341"/>
        <xdr:cNvCxnSpPr/>
      </xdr:nvCxnSpPr>
      <xdr:spPr>
        <a:xfrm flipV="1">
          <a:off x="8750300" y="9922959"/>
          <a:ext cx="889000" cy="3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58117</xdr:rowOff>
    </xdr:from>
    <xdr:to>
      <xdr:col>14</xdr:col>
      <xdr:colOff>79375</xdr:colOff>
      <xdr:row>57</xdr:row>
      <xdr:rowOff>159717</xdr:rowOff>
    </xdr:to>
    <xdr:sp macro="" textlink="">
      <xdr:nvSpPr>
        <xdr:cNvPr id="343" name="フローチャート : 判断 342"/>
        <xdr:cNvSpPr/>
      </xdr:nvSpPr>
      <xdr:spPr>
        <a:xfrm>
          <a:off x="9588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4794</xdr:rowOff>
    </xdr:from>
    <xdr:ext cx="534377" cy="259045"/>
    <xdr:sp macro="" textlink="">
      <xdr:nvSpPr>
        <xdr:cNvPr id="344" name="テキスト ボックス 343"/>
        <xdr:cNvSpPr txBox="1"/>
      </xdr:nvSpPr>
      <xdr:spPr>
        <a:xfrm>
          <a:off x="9372111" y="96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15623</xdr:rowOff>
    </xdr:from>
    <xdr:to>
      <xdr:col>12</xdr:col>
      <xdr:colOff>511175</xdr:colOff>
      <xdr:row>58</xdr:row>
      <xdr:rowOff>27663</xdr:rowOff>
    </xdr:to>
    <xdr:cxnSp macro="">
      <xdr:nvCxnSpPr>
        <xdr:cNvPr id="345" name="直線コネクタ 344"/>
        <xdr:cNvCxnSpPr/>
      </xdr:nvCxnSpPr>
      <xdr:spPr>
        <a:xfrm flipV="1">
          <a:off x="7861300" y="9959723"/>
          <a:ext cx="889000" cy="1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53769</xdr:rowOff>
    </xdr:from>
    <xdr:to>
      <xdr:col>12</xdr:col>
      <xdr:colOff>561975</xdr:colOff>
      <xdr:row>57</xdr:row>
      <xdr:rowOff>155369</xdr:rowOff>
    </xdr:to>
    <xdr:sp macro="" textlink="">
      <xdr:nvSpPr>
        <xdr:cNvPr id="346" name="フローチャート : 判断 345"/>
        <xdr:cNvSpPr/>
      </xdr:nvSpPr>
      <xdr:spPr>
        <a:xfrm>
          <a:off x="8699500" y="982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446</xdr:rowOff>
    </xdr:from>
    <xdr:ext cx="534377" cy="259045"/>
    <xdr:sp macro="" textlink="">
      <xdr:nvSpPr>
        <xdr:cNvPr id="347" name="テキスト ボックス 346"/>
        <xdr:cNvSpPr txBox="1"/>
      </xdr:nvSpPr>
      <xdr:spPr>
        <a:xfrm>
          <a:off x="8483111" y="960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27663</xdr:rowOff>
    </xdr:from>
    <xdr:to>
      <xdr:col>11</xdr:col>
      <xdr:colOff>307975</xdr:colOff>
      <xdr:row>58</xdr:row>
      <xdr:rowOff>39815</xdr:rowOff>
    </xdr:to>
    <xdr:cxnSp macro="">
      <xdr:nvCxnSpPr>
        <xdr:cNvPr id="348" name="直線コネクタ 347"/>
        <xdr:cNvCxnSpPr/>
      </xdr:nvCxnSpPr>
      <xdr:spPr>
        <a:xfrm flipV="1">
          <a:off x="6972300" y="9971763"/>
          <a:ext cx="889000" cy="1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61564</xdr:rowOff>
    </xdr:from>
    <xdr:to>
      <xdr:col>11</xdr:col>
      <xdr:colOff>358775</xdr:colOff>
      <xdr:row>57</xdr:row>
      <xdr:rowOff>163164</xdr:rowOff>
    </xdr:to>
    <xdr:sp macro="" textlink="">
      <xdr:nvSpPr>
        <xdr:cNvPr id="349" name="フローチャート : 判断 348"/>
        <xdr:cNvSpPr/>
      </xdr:nvSpPr>
      <xdr:spPr>
        <a:xfrm>
          <a:off x="7810500" y="983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8241</xdr:rowOff>
    </xdr:from>
    <xdr:ext cx="534377" cy="259045"/>
    <xdr:sp macro="" textlink="">
      <xdr:nvSpPr>
        <xdr:cNvPr id="350" name="テキスト ボックス 349"/>
        <xdr:cNvSpPr txBox="1"/>
      </xdr:nvSpPr>
      <xdr:spPr>
        <a:xfrm>
          <a:off x="7594111" y="960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68257</xdr:rowOff>
    </xdr:from>
    <xdr:to>
      <xdr:col>10</xdr:col>
      <xdr:colOff>155575</xdr:colOff>
      <xdr:row>57</xdr:row>
      <xdr:rowOff>169857</xdr:rowOff>
    </xdr:to>
    <xdr:sp macro="" textlink="">
      <xdr:nvSpPr>
        <xdr:cNvPr id="351" name="フローチャート : 判断 350"/>
        <xdr:cNvSpPr/>
      </xdr:nvSpPr>
      <xdr:spPr>
        <a:xfrm>
          <a:off x="6921500" y="984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14934</xdr:rowOff>
    </xdr:from>
    <xdr:ext cx="534377" cy="259045"/>
    <xdr:sp macro="" textlink="">
      <xdr:nvSpPr>
        <xdr:cNvPr id="352" name="テキスト ボックス 351"/>
        <xdr:cNvSpPr txBox="1"/>
      </xdr:nvSpPr>
      <xdr:spPr>
        <a:xfrm>
          <a:off x="6705111" y="961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82499</xdr:rowOff>
    </xdr:from>
    <xdr:to>
      <xdr:col>15</xdr:col>
      <xdr:colOff>231775</xdr:colOff>
      <xdr:row>58</xdr:row>
      <xdr:rowOff>12649</xdr:rowOff>
    </xdr:to>
    <xdr:sp macro="" textlink="">
      <xdr:nvSpPr>
        <xdr:cNvPr id="358" name="円/楕円 357"/>
        <xdr:cNvSpPr/>
      </xdr:nvSpPr>
      <xdr:spPr>
        <a:xfrm>
          <a:off x="10426700" y="985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105376</xdr:rowOff>
    </xdr:from>
    <xdr:ext cx="534377" cy="259045"/>
    <xdr:sp macro="" textlink="">
      <xdr:nvSpPr>
        <xdr:cNvPr id="359" name="農林水産業費該当値テキスト"/>
        <xdr:cNvSpPr txBox="1"/>
      </xdr:nvSpPr>
      <xdr:spPr>
        <a:xfrm>
          <a:off x="10528300" y="970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77,800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99509</xdr:rowOff>
    </xdr:from>
    <xdr:to>
      <xdr:col>14</xdr:col>
      <xdr:colOff>79375</xdr:colOff>
      <xdr:row>58</xdr:row>
      <xdr:rowOff>29659</xdr:rowOff>
    </xdr:to>
    <xdr:sp macro="" textlink="">
      <xdr:nvSpPr>
        <xdr:cNvPr id="360" name="円/楕円 359"/>
        <xdr:cNvSpPr/>
      </xdr:nvSpPr>
      <xdr:spPr>
        <a:xfrm>
          <a:off x="9588500" y="987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20786</xdr:rowOff>
    </xdr:from>
    <xdr:ext cx="534377" cy="259045"/>
    <xdr:sp macro="" textlink="">
      <xdr:nvSpPr>
        <xdr:cNvPr id="361" name="テキスト ボックス 360"/>
        <xdr:cNvSpPr txBox="1"/>
      </xdr:nvSpPr>
      <xdr:spPr>
        <a:xfrm>
          <a:off x="9372111" y="996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70,359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136273</xdr:rowOff>
    </xdr:from>
    <xdr:to>
      <xdr:col>12</xdr:col>
      <xdr:colOff>561975</xdr:colOff>
      <xdr:row>58</xdr:row>
      <xdr:rowOff>66423</xdr:rowOff>
    </xdr:to>
    <xdr:sp macro="" textlink="">
      <xdr:nvSpPr>
        <xdr:cNvPr id="362" name="円/楕円 361"/>
        <xdr:cNvSpPr/>
      </xdr:nvSpPr>
      <xdr:spPr>
        <a:xfrm>
          <a:off x="8699500" y="990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57550</xdr:rowOff>
    </xdr:from>
    <xdr:ext cx="534377" cy="259045"/>
    <xdr:sp macro="" textlink="">
      <xdr:nvSpPr>
        <xdr:cNvPr id="363" name="テキスト ボックス 362"/>
        <xdr:cNvSpPr txBox="1"/>
      </xdr:nvSpPr>
      <xdr:spPr>
        <a:xfrm>
          <a:off x="8483111" y="1000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54,277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148313</xdr:rowOff>
    </xdr:from>
    <xdr:to>
      <xdr:col>11</xdr:col>
      <xdr:colOff>358775</xdr:colOff>
      <xdr:row>58</xdr:row>
      <xdr:rowOff>78463</xdr:rowOff>
    </xdr:to>
    <xdr:sp macro="" textlink="">
      <xdr:nvSpPr>
        <xdr:cNvPr id="364" name="円/楕円 363"/>
        <xdr:cNvSpPr/>
      </xdr:nvSpPr>
      <xdr:spPr>
        <a:xfrm>
          <a:off x="7810500" y="992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69590</xdr:rowOff>
    </xdr:from>
    <xdr:ext cx="534377" cy="259045"/>
    <xdr:sp macro="" textlink="">
      <xdr:nvSpPr>
        <xdr:cNvPr id="365" name="テキスト ボックス 364"/>
        <xdr:cNvSpPr txBox="1"/>
      </xdr:nvSpPr>
      <xdr:spPr>
        <a:xfrm>
          <a:off x="7594111" y="1001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49,010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160465</xdr:rowOff>
    </xdr:from>
    <xdr:to>
      <xdr:col>10</xdr:col>
      <xdr:colOff>155575</xdr:colOff>
      <xdr:row>58</xdr:row>
      <xdr:rowOff>90615</xdr:rowOff>
    </xdr:to>
    <xdr:sp macro="" textlink="">
      <xdr:nvSpPr>
        <xdr:cNvPr id="366" name="円/楕円 365"/>
        <xdr:cNvSpPr/>
      </xdr:nvSpPr>
      <xdr:spPr>
        <a:xfrm>
          <a:off x="6921500" y="993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81742</xdr:rowOff>
    </xdr:from>
    <xdr:ext cx="534377" cy="259045"/>
    <xdr:sp macro="" textlink="">
      <xdr:nvSpPr>
        <xdr:cNvPr id="367" name="テキスト ボックス 366"/>
        <xdr:cNvSpPr txBox="1"/>
      </xdr:nvSpPr>
      <xdr:spPr>
        <a:xfrm>
          <a:off x="6705111" y="100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43,694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24,829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78" name="直線コネクタ 37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79" name="テキスト ボックス 37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0" name="直線コネクタ 37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1" name="テキスト ボックス 38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2" name="直線コネクタ 38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3" name="テキスト ボックス 38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4" name="直線コネクタ 38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5" name="テキスト ボックス 38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86" name="直線コネクタ 38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87" name="テキスト ボックス 38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88" name="直線コネクタ 38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89" name="テキスト ボックス 38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137904</xdr:rowOff>
    </xdr:from>
    <xdr:to>
      <xdr:col>15</xdr:col>
      <xdr:colOff>180340</xdr:colOff>
      <xdr:row>79</xdr:row>
      <xdr:rowOff>86664</xdr:rowOff>
    </xdr:to>
    <xdr:cxnSp macro="">
      <xdr:nvCxnSpPr>
        <xdr:cNvPr id="393" name="直線コネクタ 392"/>
        <xdr:cNvCxnSpPr/>
      </xdr:nvCxnSpPr>
      <xdr:spPr>
        <a:xfrm flipV="1">
          <a:off x="10475595" y="12482304"/>
          <a:ext cx="1270" cy="1148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90491</xdr:rowOff>
    </xdr:from>
    <xdr:ext cx="378565" cy="259045"/>
    <xdr:sp macro="" textlink="">
      <xdr:nvSpPr>
        <xdr:cNvPr id="394" name="商工費最小値テキスト"/>
        <xdr:cNvSpPr txBox="1"/>
      </xdr:nvSpPr>
      <xdr:spPr>
        <a:xfrm>
          <a:off x="10528300" y="1363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15</xdr:col>
      <xdr:colOff>92075</xdr:colOff>
      <xdr:row>79</xdr:row>
      <xdr:rowOff>86664</xdr:rowOff>
    </xdr:from>
    <xdr:to>
      <xdr:col>15</xdr:col>
      <xdr:colOff>269875</xdr:colOff>
      <xdr:row>79</xdr:row>
      <xdr:rowOff>86664</xdr:rowOff>
    </xdr:to>
    <xdr:cxnSp macro="">
      <xdr:nvCxnSpPr>
        <xdr:cNvPr id="395" name="直線コネクタ 394"/>
        <xdr:cNvCxnSpPr/>
      </xdr:nvCxnSpPr>
      <xdr:spPr>
        <a:xfrm>
          <a:off x="10388600" y="1363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84581</xdr:rowOff>
    </xdr:from>
    <xdr:ext cx="534377" cy="259045"/>
    <xdr:sp macro="" textlink="">
      <xdr:nvSpPr>
        <xdr:cNvPr id="396" name="商工費最大値テキスト"/>
        <xdr:cNvSpPr txBox="1"/>
      </xdr:nvSpPr>
      <xdr:spPr>
        <a:xfrm>
          <a:off x="10528300" y="1225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71,110</a:t>
          </a:r>
          <a:endParaRPr kumimoji="1" lang="ja-JP" altLang="en-US" sz="1000" b="1">
            <a:latin typeface="ＭＳ Ｐゴシック"/>
          </a:endParaRPr>
        </a:p>
      </xdr:txBody>
    </xdr:sp>
    <xdr:clientData/>
  </xdr:oneCellAnchor>
  <xdr:twoCellAnchor>
    <xdr:from>
      <xdr:col>15</xdr:col>
      <xdr:colOff>92075</xdr:colOff>
      <xdr:row>72</xdr:row>
      <xdr:rowOff>137904</xdr:rowOff>
    </xdr:from>
    <xdr:to>
      <xdr:col>15</xdr:col>
      <xdr:colOff>269875</xdr:colOff>
      <xdr:row>72</xdr:row>
      <xdr:rowOff>137904</xdr:rowOff>
    </xdr:to>
    <xdr:cxnSp macro="">
      <xdr:nvCxnSpPr>
        <xdr:cNvPr id="397" name="直線コネクタ 396"/>
        <xdr:cNvCxnSpPr/>
      </xdr:nvCxnSpPr>
      <xdr:spPr>
        <a:xfrm>
          <a:off x="10388600" y="1248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49436</xdr:rowOff>
    </xdr:from>
    <xdr:to>
      <xdr:col>15</xdr:col>
      <xdr:colOff>180975</xdr:colOff>
      <xdr:row>72</xdr:row>
      <xdr:rowOff>137904</xdr:rowOff>
    </xdr:to>
    <xdr:cxnSp macro="">
      <xdr:nvCxnSpPr>
        <xdr:cNvPr id="398" name="直線コネクタ 397"/>
        <xdr:cNvCxnSpPr/>
      </xdr:nvCxnSpPr>
      <xdr:spPr>
        <a:xfrm>
          <a:off x="9639300" y="12222386"/>
          <a:ext cx="838200" cy="25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75181</xdr:rowOff>
    </xdr:from>
    <xdr:ext cx="534377" cy="259045"/>
    <xdr:sp macro="" textlink="">
      <xdr:nvSpPr>
        <xdr:cNvPr id="399" name="商工費平均値テキスト"/>
        <xdr:cNvSpPr txBox="1"/>
      </xdr:nvSpPr>
      <xdr:spPr>
        <a:xfrm>
          <a:off x="10528300" y="13276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96754</xdr:rowOff>
    </xdr:from>
    <xdr:to>
      <xdr:col>15</xdr:col>
      <xdr:colOff>231775</xdr:colOff>
      <xdr:row>78</xdr:row>
      <xdr:rowOff>26904</xdr:rowOff>
    </xdr:to>
    <xdr:sp macro="" textlink="">
      <xdr:nvSpPr>
        <xdr:cNvPr id="400" name="フローチャート : 判断 399"/>
        <xdr:cNvSpPr/>
      </xdr:nvSpPr>
      <xdr:spPr>
        <a:xfrm>
          <a:off x="10426700" y="1329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49436</xdr:rowOff>
    </xdr:from>
    <xdr:to>
      <xdr:col>14</xdr:col>
      <xdr:colOff>28575</xdr:colOff>
      <xdr:row>73</xdr:row>
      <xdr:rowOff>68687</xdr:rowOff>
    </xdr:to>
    <xdr:cxnSp macro="">
      <xdr:nvCxnSpPr>
        <xdr:cNvPr id="401" name="直線コネクタ 400"/>
        <xdr:cNvCxnSpPr/>
      </xdr:nvCxnSpPr>
      <xdr:spPr>
        <a:xfrm flipV="1">
          <a:off x="8750300" y="12222386"/>
          <a:ext cx="889000" cy="36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120284</xdr:rowOff>
    </xdr:from>
    <xdr:to>
      <xdr:col>14</xdr:col>
      <xdr:colOff>79375</xdr:colOff>
      <xdr:row>77</xdr:row>
      <xdr:rowOff>50434</xdr:rowOff>
    </xdr:to>
    <xdr:sp macro="" textlink="">
      <xdr:nvSpPr>
        <xdr:cNvPr id="402" name="フローチャート : 判断 401"/>
        <xdr:cNvSpPr/>
      </xdr:nvSpPr>
      <xdr:spPr>
        <a:xfrm>
          <a:off x="9588500" y="1315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41561</xdr:rowOff>
    </xdr:from>
    <xdr:ext cx="534377" cy="259045"/>
    <xdr:sp macro="" textlink="">
      <xdr:nvSpPr>
        <xdr:cNvPr id="403" name="テキスト ボックス 402"/>
        <xdr:cNvSpPr txBox="1"/>
      </xdr:nvSpPr>
      <xdr:spPr>
        <a:xfrm>
          <a:off x="9372111" y="1324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11</xdr:col>
      <xdr:colOff>307975</xdr:colOff>
      <xdr:row>73</xdr:row>
      <xdr:rowOff>68687</xdr:rowOff>
    </xdr:from>
    <xdr:to>
      <xdr:col>12</xdr:col>
      <xdr:colOff>511175</xdr:colOff>
      <xdr:row>74</xdr:row>
      <xdr:rowOff>71120</xdr:rowOff>
    </xdr:to>
    <xdr:cxnSp macro="">
      <xdr:nvCxnSpPr>
        <xdr:cNvPr id="404" name="直線コネクタ 403"/>
        <xdr:cNvCxnSpPr/>
      </xdr:nvCxnSpPr>
      <xdr:spPr>
        <a:xfrm flipV="1">
          <a:off x="7861300" y="12584537"/>
          <a:ext cx="889000" cy="17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143225</xdr:rowOff>
    </xdr:from>
    <xdr:to>
      <xdr:col>12</xdr:col>
      <xdr:colOff>561975</xdr:colOff>
      <xdr:row>77</xdr:row>
      <xdr:rowOff>73375</xdr:rowOff>
    </xdr:to>
    <xdr:sp macro="" textlink="">
      <xdr:nvSpPr>
        <xdr:cNvPr id="405" name="フローチャート : 判断 404"/>
        <xdr:cNvSpPr/>
      </xdr:nvSpPr>
      <xdr:spPr>
        <a:xfrm>
          <a:off x="8699500" y="1317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64502</xdr:rowOff>
    </xdr:from>
    <xdr:ext cx="534377" cy="259045"/>
    <xdr:sp macro="" textlink="">
      <xdr:nvSpPr>
        <xdr:cNvPr id="406" name="テキスト ボックス 405"/>
        <xdr:cNvSpPr txBox="1"/>
      </xdr:nvSpPr>
      <xdr:spPr>
        <a:xfrm>
          <a:off x="8483111" y="1326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10</xdr:col>
      <xdr:colOff>104775</xdr:colOff>
      <xdr:row>74</xdr:row>
      <xdr:rowOff>71120</xdr:rowOff>
    </xdr:from>
    <xdr:to>
      <xdr:col>11</xdr:col>
      <xdr:colOff>307975</xdr:colOff>
      <xdr:row>74</xdr:row>
      <xdr:rowOff>79104</xdr:rowOff>
    </xdr:to>
    <xdr:cxnSp macro="">
      <xdr:nvCxnSpPr>
        <xdr:cNvPr id="407" name="直線コネクタ 406"/>
        <xdr:cNvCxnSpPr/>
      </xdr:nvCxnSpPr>
      <xdr:spPr>
        <a:xfrm flipV="1">
          <a:off x="6972300" y="12758420"/>
          <a:ext cx="889000" cy="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45776</xdr:rowOff>
    </xdr:from>
    <xdr:to>
      <xdr:col>11</xdr:col>
      <xdr:colOff>358775</xdr:colOff>
      <xdr:row>77</xdr:row>
      <xdr:rowOff>147376</xdr:rowOff>
    </xdr:to>
    <xdr:sp macro="" textlink="">
      <xdr:nvSpPr>
        <xdr:cNvPr id="408" name="フローチャート : 判断 407"/>
        <xdr:cNvSpPr/>
      </xdr:nvSpPr>
      <xdr:spPr>
        <a:xfrm>
          <a:off x="7810500" y="132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138503</xdr:rowOff>
    </xdr:from>
    <xdr:ext cx="534377" cy="259045"/>
    <xdr:sp macro="" textlink="">
      <xdr:nvSpPr>
        <xdr:cNvPr id="409" name="テキスト ボックス 408"/>
        <xdr:cNvSpPr txBox="1"/>
      </xdr:nvSpPr>
      <xdr:spPr>
        <a:xfrm>
          <a:off x="7594111" y="1334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65991</xdr:rowOff>
    </xdr:from>
    <xdr:to>
      <xdr:col>10</xdr:col>
      <xdr:colOff>155575</xdr:colOff>
      <xdr:row>77</xdr:row>
      <xdr:rowOff>167591</xdr:rowOff>
    </xdr:to>
    <xdr:sp macro="" textlink="">
      <xdr:nvSpPr>
        <xdr:cNvPr id="410" name="フローチャート : 判断 409"/>
        <xdr:cNvSpPr/>
      </xdr:nvSpPr>
      <xdr:spPr>
        <a:xfrm>
          <a:off x="6921500" y="1326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158718</xdr:rowOff>
    </xdr:from>
    <xdr:ext cx="534377" cy="259045"/>
    <xdr:sp macro="" textlink="">
      <xdr:nvSpPr>
        <xdr:cNvPr id="411" name="テキスト ボックス 410"/>
        <xdr:cNvSpPr txBox="1"/>
      </xdr:nvSpPr>
      <xdr:spPr>
        <a:xfrm>
          <a:off x="6705111" y="1336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72</xdr:row>
      <xdr:rowOff>87104</xdr:rowOff>
    </xdr:from>
    <xdr:to>
      <xdr:col>15</xdr:col>
      <xdr:colOff>231775</xdr:colOff>
      <xdr:row>73</xdr:row>
      <xdr:rowOff>17254</xdr:rowOff>
    </xdr:to>
    <xdr:sp macro="" textlink="">
      <xdr:nvSpPr>
        <xdr:cNvPr id="417" name="円/楕円 416"/>
        <xdr:cNvSpPr/>
      </xdr:nvSpPr>
      <xdr:spPr>
        <a:xfrm>
          <a:off x="10426700" y="1243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40131</xdr:rowOff>
    </xdr:from>
    <xdr:ext cx="534377" cy="259045"/>
    <xdr:sp macro="" textlink="">
      <xdr:nvSpPr>
        <xdr:cNvPr id="418" name="商工費該当値テキスト"/>
        <xdr:cNvSpPr txBox="1"/>
      </xdr:nvSpPr>
      <xdr:spPr>
        <a:xfrm>
          <a:off x="10528300" y="12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71,110</a:t>
          </a:r>
          <a:endParaRPr kumimoji="1" lang="ja-JP" altLang="en-US" sz="1000" b="1">
            <a:solidFill>
              <a:srgbClr val="FF0000"/>
            </a:solidFill>
            <a:latin typeface="ＭＳ Ｐゴシック"/>
          </a:endParaRPr>
        </a:p>
      </xdr:txBody>
    </xdr:sp>
    <xdr:clientData/>
  </xdr:oneCellAnchor>
  <xdr:twoCellAnchor>
    <xdr:from>
      <xdr:col>13</xdr:col>
      <xdr:colOff>663575</xdr:colOff>
      <xdr:row>70</xdr:row>
      <xdr:rowOff>170086</xdr:rowOff>
    </xdr:from>
    <xdr:to>
      <xdr:col>14</xdr:col>
      <xdr:colOff>79375</xdr:colOff>
      <xdr:row>71</xdr:row>
      <xdr:rowOff>100236</xdr:rowOff>
    </xdr:to>
    <xdr:sp macro="" textlink="">
      <xdr:nvSpPr>
        <xdr:cNvPr id="419" name="円/楕円 418"/>
        <xdr:cNvSpPr/>
      </xdr:nvSpPr>
      <xdr:spPr>
        <a:xfrm>
          <a:off x="9588500" y="1217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69</xdr:row>
      <xdr:rowOff>116763</xdr:rowOff>
    </xdr:from>
    <xdr:ext cx="534377" cy="259045"/>
    <xdr:sp macro="" textlink="">
      <xdr:nvSpPr>
        <xdr:cNvPr id="420" name="テキスト ボックス 419"/>
        <xdr:cNvSpPr txBox="1"/>
      </xdr:nvSpPr>
      <xdr:spPr>
        <a:xfrm>
          <a:off x="9372111" y="1194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87,028</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17887</xdr:rowOff>
    </xdr:from>
    <xdr:to>
      <xdr:col>12</xdr:col>
      <xdr:colOff>561975</xdr:colOff>
      <xdr:row>73</xdr:row>
      <xdr:rowOff>119487</xdr:rowOff>
    </xdr:to>
    <xdr:sp macro="" textlink="">
      <xdr:nvSpPr>
        <xdr:cNvPr id="421" name="円/楕円 420"/>
        <xdr:cNvSpPr/>
      </xdr:nvSpPr>
      <xdr:spPr>
        <a:xfrm>
          <a:off x="8699500" y="1253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71</xdr:row>
      <xdr:rowOff>136014</xdr:rowOff>
    </xdr:from>
    <xdr:ext cx="534377" cy="259045"/>
    <xdr:sp macro="" textlink="">
      <xdr:nvSpPr>
        <xdr:cNvPr id="422" name="テキスト ボックス 421"/>
        <xdr:cNvSpPr txBox="1"/>
      </xdr:nvSpPr>
      <xdr:spPr>
        <a:xfrm>
          <a:off x="8483111" y="1230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64,849</a:t>
          </a:r>
          <a:endParaRPr kumimoji="1" lang="ja-JP" altLang="en-US" sz="1000" b="1">
            <a:solidFill>
              <a:srgbClr val="FF0000"/>
            </a:solidFill>
            <a:latin typeface="ＭＳ Ｐゴシック"/>
          </a:endParaRPr>
        </a:p>
      </xdr:txBody>
    </xdr:sp>
    <xdr:clientData/>
  </xdr:oneCellAnchor>
  <xdr:twoCellAnchor>
    <xdr:from>
      <xdr:col>11</xdr:col>
      <xdr:colOff>257175</xdr:colOff>
      <xdr:row>74</xdr:row>
      <xdr:rowOff>20320</xdr:rowOff>
    </xdr:from>
    <xdr:to>
      <xdr:col>11</xdr:col>
      <xdr:colOff>358775</xdr:colOff>
      <xdr:row>74</xdr:row>
      <xdr:rowOff>121920</xdr:rowOff>
    </xdr:to>
    <xdr:sp macro="" textlink="">
      <xdr:nvSpPr>
        <xdr:cNvPr id="423" name="円/楕円 422"/>
        <xdr:cNvSpPr/>
      </xdr:nvSpPr>
      <xdr:spPr>
        <a:xfrm>
          <a:off x="7810500" y="1270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72</xdr:row>
      <xdr:rowOff>138447</xdr:rowOff>
    </xdr:from>
    <xdr:ext cx="534377" cy="259045"/>
    <xdr:sp macro="" textlink="">
      <xdr:nvSpPr>
        <xdr:cNvPr id="424" name="テキスト ボックス 423"/>
        <xdr:cNvSpPr txBox="1"/>
      </xdr:nvSpPr>
      <xdr:spPr>
        <a:xfrm>
          <a:off x="7594111" y="1248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54,200</a:t>
          </a:r>
          <a:endParaRPr kumimoji="1" lang="ja-JP" altLang="en-US" sz="1000" b="1">
            <a:solidFill>
              <a:srgbClr val="FF0000"/>
            </a:solidFill>
            <a:latin typeface="ＭＳ Ｐゴシック"/>
          </a:endParaRPr>
        </a:p>
      </xdr:txBody>
    </xdr:sp>
    <xdr:clientData/>
  </xdr:oneCellAnchor>
  <xdr:twoCellAnchor>
    <xdr:from>
      <xdr:col>10</xdr:col>
      <xdr:colOff>53975</xdr:colOff>
      <xdr:row>74</xdr:row>
      <xdr:rowOff>28304</xdr:rowOff>
    </xdr:from>
    <xdr:to>
      <xdr:col>10</xdr:col>
      <xdr:colOff>155575</xdr:colOff>
      <xdr:row>74</xdr:row>
      <xdr:rowOff>129904</xdr:rowOff>
    </xdr:to>
    <xdr:sp macro="" textlink="">
      <xdr:nvSpPr>
        <xdr:cNvPr id="425" name="円/楕円 424"/>
        <xdr:cNvSpPr/>
      </xdr:nvSpPr>
      <xdr:spPr>
        <a:xfrm>
          <a:off x="6921500" y="1271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72</xdr:row>
      <xdr:rowOff>146431</xdr:rowOff>
    </xdr:from>
    <xdr:ext cx="534377" cy="259045"/>
    <xdr:sp macro="" textlink="">
      <xdr:nvSpPr>
        <xdr:cNvPr id="426" name="テキスト ボックス 425"/>
        <xdr:cNvSpPr txBox="1"/>
      </xdr:nvSpPr>
      <xdr:spPr>
        <a:xfrm>
          <a:off x="6705111" y="1249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53,711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79,247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40" name="テキスト ボックス 439"/>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2" name="テキスト ボックス 441"/>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4" name="テキスト ボックス 443"/>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6" name="テキスト ボックス 445"/>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57534</xdr:rowOff>
    </xdr:from>
    <xdr:to>
      <xdr:col>15</xdr:col>
      <xdr:colOff>180340</xdr:colOff>
      <xdr:row>99</xdr:row>
      <xdr:rowOff>36829</xdr:rowOff>
    </xdr:to>
    <xdr:cxnSp macro="">
      <xdr:nvCxnSpPr>
        <xdr:cNvPr id="450" name="直線コネクタ 449"/>
        <xdr:cNvCxnSpPr/>
      </xdr:nvCxnSpPr>
      <xdr:spPr>
        <a:xfrm flipV="1">
          <a:off x="10475595" y="15488034"/>
          <a:ext cx="1270" cy="1522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65497</xdr:rowOff>
    </xdr:from>
    <xdr:ext cx="534377" cy="259045"/>
    <xdr:sp macro="" textlink="">
      <xdr:nvSpPr>
        <xdr:cNvPr id="451" name="土木費最小値テキスト"/>
        <xdr:cNvSpPr txBox="1"/>
      </xdr:nvSpPr>
      <xdr:spPr>
        <a:xfrm>
          <a:off x="10528300" y="1703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20,004</a:t>
          </a:r>
          <a:endParaRPr kumimoji="1" lang="ja-JP" altLang="en-US" sz="1000" b="1">
            <a:latin typeface="ＭＳ Ｐゴシック"/>
          </a:endParaRPr>
        </a:p>
      </xdr:txBody>
    </xdr:sp>
    <xdr:clientData/>
  </xdr:oneCellAnchor>
  <xdr:twoCellAnchor>
    <xdr:from>
      <xdr:col>15</xdr:col>
      <xdr:colOff>92075</xdr:colOff>
      <xdr:row>99</xdr:row>
      <xdr:rowOff>36829</xdr:rowOff>
    </xdr:from>
    <xdr:to>
      <xdr:col>15</xdr:col>
      <xdr:colOff>269875</xdr:colOff>
      <xdr:row>99</xdr:row>
      <xdr:rowOff>36829</xdr:rowOff>
    </xdr:to>
    <xdr:cxnSp macro="">
      <xdr:nvCxnSpPr>
        <xdr:cNvPr id="452" name="直線コネクタ 451"/>
        <xdr:cNvCxnSpPr/>
      </xdr:nvCxnSpPr>
      <xdr:spPr>
        <a:xfrm>
          <a:off x="10388600" y="1701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4211</xdr:rowOff>
    </xdr:from>
    <xdr:ext cx="690189" cy="259045"/>
    <xdr:sp macro="" textlink="">
      <xdr:nvSpPr>
        <xdr:cNvPr id="453" name="土木費最大値テキスト"/>
        <xdr:cNvSpPr txBox="1"/>
      </xdr:nvSpPr>
      <xdr:spPr>
        <a:xfrm>
          <a:off x="10528300" y="152632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4,015,656</a:t>
          </a:r>
          <a:endParaRPr kumimoji="1" lang="ja-JP" altLang="en-US" sz="1000" b="1">
            <a:latin typeface="ＭＳ Ｐゴシック"/>
          </a:endParaRPr>
        </a:p>
      </xdr:txBody>
    </xdr:sp>
    <xdr:clientData/>
  </xdr:oneCellAnchor>
  <xdr:twoCellAnchor>
    <xdr:from>
      <xdr:col>15</xdr:col>
      <xdr:colOff>92075</xdr:colOff>
      <xdr:row>90</xdr:row>
      <xdr:rowOff>57534</xdr:rowOff>
    </xdr:from>
    <xdr:to>
      <xdr:col>15</xdr:col>
      <xdr:colOff>269875</xdr:colOff>
      <xdr:row>90</xdr:row>
      <xdr:rowOff>57534</xdr:rowOff>
    </xdr:to>
    <xdr:cxnSp macro="">
      <xdr:nvCxnSpPr>
        <xdr:cNvPr id="454" name="直線コネクタ 453"/>
        <xdr:cNvCxnSpPr/>
      </xdr:nvCxnSpPr>
      <xdr:spPr>
        <a:xfrm>
          <a:off x="10388600" y="1548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167580</xdr:rowOff>
    </xdr:from>
    <xdr:to>
      <xdr:col>15</xdr:col>
      <xdr:colOff>180975</xdr:colOff>
      <xdr:row>98</xdr:row>
      <xdr:rowOff>169154</xdr:rowOff>
    </xdr:to>
    <xdr:cxnSp macro="">
      <xdr:nvCxnSpPr>
        <xdr:cNvPr id="455" name="直線コネクタ 454"/>
        <xdr:cNvCxnSpPr/>
      </xdr:nvCxnSpPr>
      <xdr:spPr>
        <a:xfrm flipV="1">
          <a:off x="9639300" y="16969680"/>
          <a:ext cx="838200" cy="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109946</xdr:rowOff>
    </xdr:from>
    <xdr:ext cx="534377" cy="259045"/>
    <xdr:sp macro="" textlink="">
      <xdr:nvSpPr>
        <xdr:cNvPr id="456" name="土木費平均値テキスト"/>
        <xdr:cNvSpPr txBox="1"/>
      </xdr:nvSpPr>
      <xdr:spPr>
        <a:xfrm>
          <a:off x="10528300" y="16912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88,138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131519</xdr:rowOff>
    </xdr:from>
    <xdr:to>
      <xdr:col>15</xdr:col>
      <xdr:colOff>231775</xdr:colOff>
      <xdr:row>99</xdr:row>
      <xdr:rowOff>61669</xdr:rowOff>
    </xdr:to>
    <xdr:sp macro="" textlink="">
      <xdr:nvSpPr>
        <xdr:cNvPr id="457" name="フローチャート : 判断 456"/>
        <xdr:cNvSpPr/>
      </xdr:nvSpPr>
      <xdr:spPr>
        <a:xfrm>
          <a:off x="10426700" y="1693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169154</xdr:rowOff>
    </xdr:from>
    <xdr:to>
      <xdr:col>14</xdr:col>
      <xdr:colOff>28575</xdr:colOff>
      <xdr:row>99</xdr:row>
      <xdr:rowOff>2566</xdr:rowOff>
    </xdr:to>
    <xdr:cxnSp macro="">
      <xdr:nvCxnSpPr>
        <xdr:cNvPr id="458" name="直線コネクタ 457"/>
        <xdr:cNvCxnSpPr/>
      </xdr:nvCxnSpPr>
      <xdr:spPr>
        <a:xfrm flipV="1">
          <a:off x="8750300" y="16971254"/>
          <a:ext cx="889000" cy="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131180</xdr:rowOff>
    </xdr:from>
    <xdr:to>
      <xdr:col>14</xdr:col>
      <xdr:colOff>79375</xdr:colOff>
      <xdr:row>99</xdr:row>
      <xdr:rowOff>61330</xdr:rowOff>
    </xdr:to>
    <xdr:sp macro="" textlink="">
      <xdr:nvSpPr>
        <xdr:cNvPr id="459" name="フローチャート : 判断 458"/>
        <xdr:cNvSpPr/>
      </xdr:nvSpPr>
      <xdr:spPr>
        <a:xfrm>
          <a:off x="9588500" y="1693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52457</xdr:rowOff>
    </xdr:from>
    <xdr:ext cx="534377" cy="259045"/>
    <xdr:sp macro="" textlink="">
      <xdr:nvSpPr>
        <xdr:cNvPr id="460" name="テキスト ボックス 459"/>
        <xdr:cNvSpPr txBox="1"/>
      </xdr:nvSpPr>
      <xdr:spPr>
        <a:xfrm>
          <a:off x="9372111" y="1702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171145</xdr:rowOff>
    </xdr:from>
    <xdr:to>
      <xdr:col>12</xdr:col>
      <xdr:colOff>511175</xdr:colOff>
      <xdr:row>99</xdr:row>
      <xdr:rowOff>2566</xdr:rowOff>
    </xdr:to>
    <xdr:cxnSp macro="">
      <xdr:nvCxnSpPr>
        <xdr:cNvPr id="461" name="直線コネクタ 460"/>
        <xdr:cNvCxnSpPr/>
      </xdr:nvCxnSpPr>
      <xdr:spPr>
        <a:xfrm>
          <a:off x="7861300" y="16973245"/>
          <a:ext cx="889000" cy="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129040</xdr:rowOff>
    </xdr:from>
    <xdr:to>
      <xdr:col>12</xdr:col>
      <xdr:colOff>561975</xdr:colOff>
      <xdr:row>99</xdr:row>
      <xdr:rowOff>59190</xdr:rowOff>
    </xdr:to>
    <xdr:sp macro="" textlink="">
      <xdr:nvSpPr>
        <xdr:cNvPr id="462" name="フローチャート : 判断 461"/>
        <xdr:cNvSpPr/>
      </xdr:nvSpPr>
      <xdr:spPr>
        <a:xfrm>
          <a:off x="8699500" y="1693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50317</xdr:rowOff>
    </xdr:from>
    <xdr:ext cx="534377" cy="259045"/>
    <xdr:sp macro="" textlink="">
      <xdr:nvSpPr>
        <xdr:cNvPr id="463" name="テキスト ボックス 462"/>
        <xdr:cNvSpPr txBox="1"/>
      </xdr:nvSpPr>
      <xdr:spPr>
        <a:xfrm>
          <a:off x="8483111" y="1702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171145</xdr:rowOff>
    </xdr:from>
    <xdr:to>
      <xdr:col>11</xdr:col>
      <xdr:colOff>307975</xdr:colOff>
      <xdr:row>99</xdr:row>
      <xdr:rowOff>4279</xdr:rowOff>
    </xdr:to>
    <xdr:cxnSp macro="">
      <xdr:nvCxnSpPr>
        <xdr:cNvPr id="464" name="直線コネクタ 463"/>
        <xdr:cNvCxnSpPr/>
      </xdr:nvCxnSpPr>
      <xdr:spPr>
        <a:xfrm flipV="1">
          <a:off x="6972300" y="16973245"/>
          <a:ext cx="889000" cy="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129763</xdr:rowOff>
    </xdr:from>
    <xdr:to>
      <xdr:col>11</xdr:col>
      <xdr:colOff>358775</xdr:colOff>
      <xdr:row>99</xdr:row>
      <xdr:rowOff>59913</xdr:rowOff>
    </xdr:to>
    <xdr:sp macro="" textlink="">
      <xdr:nvSpPr>
        <xdr:cNvPr id="465" name="フローチャート : 判断 464"/>
        <xdr:cNvSpPr/>
      </xdr:nvSpPr>
      <xdr:spPr>
        <a:xfrm>
          <a:off x="7810500" y="16931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51040</xdr:rowOff>
    </xdr:from>
    <xdr:ext cx="534377" cy="259045"/>
    <xdr:sp macro="" textlink="">
      <xdr:nvSpPr>
        <xdr:cNvPr id="466" name="テキスト ボックス 465"/>
        <xdr:cNvSpPr txBox="1"/>
      </xdr:nvSpPr>
      <xdr:spPr>
        <a:xfrm>
          <a:off x="7594111" y="1702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134272</xdr:rowOff>
    </xdr:from>
    <xdr:to>
      <xdr:col>10</xdr:col>
      <xdr:colOff>155575</xdr:colOff>
      <xdr:row>99</xdr:row>
      <xdr:rowOff>64422</xdr:rowOff>
    </xdr:to>
    <xdr:sp macro="" textlink="">
      <xdr:nvSpPr>
        <xdr:cNvPr id="467" name="フローチャート : 判断 466"/>
        <xdr:cNvSpPr/>
      </xdr:nvSpPr>
      <xdr:spPr>
        <a:xfrm>
          <a:off x="6921500" y="1693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55549</xdr:rowOff>
    </xdr:from>
    <xdr:ext cx="534377" cy="259045"/>
    <xdr:sp macro="" textlink="">
      <xdr:nvSpPr>
        <xdr:cNvPr id="468" name="テキスト ボックス 467"/>
        <xdr:cNvSpPr txBox="1"/>
      </xdr:nvSpPr>
      <xdr:spPr>
        <a:xfrm>
          <a:off x="6705111" y="1702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116780</xdr:rowOff>
    </xdr:from>
    <xdr:to>
      <xdr:col>15</xdr:col>
      <xdr:colOff>231775</xdr:colOff>
      <xdr:row>99</xdr:row>
      <xdr:rowOff>46930</xdr:rowOff>
    </xdr:to>
    <xdr:sp macro="" textlink="">
      <xdr:nvSpPr>
        <xdr:cNvPr id="474" name="円/楕円 473"/>
        <xdr:cNvSpPr/>
      </xdr:nvSpPr>
      <xdr:spPr>
        <a:xfrm>
          <a:off x="10426700" y="1691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76157</xdr:rowOff>
    </xdr:from>
    <xdr:ext cx="599010" cy="259045"/>
    <xdr:sp macro="" textlink="">
      <xdr:nvSpPr>
        <xdr:cNvPr id="475" name="土木費該当値テキスト"/>
        <xdr:cNvSpPr txBox="1"/>
      </xdr:nvSpPr>
      <xdr:spPr>
        <a:xfrm>
          <a:off x="10528300" y="16706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126,823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118354</xdr:rowOff>
    </xdr:from>
    <xdr:to>
      <xdr:col>14</xdr:col>
      <xdr:colOff>79375</xdr:colOff>
      <xdr:row>99</xdr:row>
      <xdr:rowOff>48504</xdr:rowOff>
    </xdr:to>
    <xdr:sp macro="" textlink="">
      <xdr:nvSpPr>
        <xdr:cNvPr id="476" name="円/楕円 475"/>
        <xdr:cNvSpPr/>
      </xdr:nvSpPr>
      <xdr:spPr>
        <a:xfrm>
          <a:off x="9588500" y="1692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65031</xdr:rowOff>
    </xdr:from>
    <xdr:ext cx="599010" cy="259045"/>
    <xdr:sp macro="" textlink="">
      <xdr:nvSpPr>
        <xdr:cNvPr id="477" name="テキスト ボックス 476"/>
        <xdr:cNvSpPr txBox="1"/>
      </xdr:nvSpPr>
      <xdr:spPr>
        <a:xfrm>
          <a:off x="9339794" y="16695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122,694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123216</xdr:rowOff>
    </xdr:from>
    <xdr:to>
      <xdr:col>12</xdr:col>
      <xdr:colOff>561975</xdr:colOff>
      <xdr:row>99</xdr:row>
      <xdr:rowOff>53366</xdr:rowOff>
    </xdr:to>
    <xdr:sp macro="" textlink="">
      <xdr:nvSpPr>
        <xdr:cNvPr id="478" name="円/楕円 477"/>
        <xdr:cNvSpPr/>
      </xdr:nvSpPr>
      <xdr:spPr>
        <a:xfrm>
          <a:off x="8699500" y="1692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69893</xdr:rowOff>
    </xdr:from>
    <xdr:ext cx="599010" cy="259045"/>
    <xdr:sp macro="" textlink="">
      <xdr:nvSpPr>
        <xdr:cNvPr id="479" name="テキスト ボックス 478"/>
        <xdr:cNvSpPr txBox="1"/>
      </xdr:nvSpPr>
      <xdr:spPr>
        <a:xfrm>
          <a:off x="8450794" y="16700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109,934</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120345</xdr:rowOff>
    </xdr:from>
    <xdr:to>
      <xdr:col>11</xdr:col>
      <xdr:colOff>358775</xdr:colOff>
      <xdr:row>99</xdr:row>
      <xdr:rowOff>50495</xdr:rowOff>
    </xdr:to>
    <xdr:sp macro="" textlink="">
      <xdr:nvSpPr>
        <xdr:cNvPr id="480" name="円/楕円 479"/>
        <xdr:cNvSpPr/>
      </xdr:nvSpPr>
      <xdr:spPr>
        <a:xfrm>
          <a:off x="7810500" y="1692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97</xdr:row>
      <xdr:rowOff>67022</xdr:rowOff>
    </xdr:from>
    <xdr:ext cx="599010" cy="259045"/>
    <xdr:sp macro="" textlink="">
      <xdr:nvSpPr>
        <xdr:cNvPr id="481" name="テキスト ボックス 480"/>
        <xdr:cNvSpPr txBox="1"/>
      </xdr:nvSpPr>
      <xdr:spPr>
        <a:xfrm>
          <a:off x="7561794" y="1669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117,469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124929</xdr:rowOff>
    </xdr:from>
    <xdr:to>
      <xdr:col>10</xdr:col>
      <xdr:colOff>155575</xdr:colOff>
      <xdr:row>99</xdr:row>
      <xdr:rowOff>55079</xdr:rowOff>
    </xdr:to>
    <xdr:sp macro="" textlink="">
      <xdr:nvSpPr>
        <xdr:cNvPr id="482" name="円/楕円 481"/>
        <xdr:cNvSpPr/>
      </xdr:nvSpPr>
      <xdr:spPr>
        <a:xfrm>
          <a:off x="6921500" y="1692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97</xdr:row>
      <xdr:rowOff>71606</xdr:rowOff>
    </xdr:from>
    <xdr:ext cx="599010" cy="259045"/>
    <xdr:sp macro="" textlink="">
      <xdr:nvSpPr>
        <xdr:cNvPr id="483" name="テキスト ボックス 482"/>
        <xdr:cNvSpPr txBox="1"/>
      </xdr:nvSpPr>
      <xdr:spPr>
        <a:xfrm>
          <a:off x="6672794" y="16702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105,438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4" name="テキスト ボックス 49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95" name="直線コネクタ 49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496" name="テキスト ボックス 495"/>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7" name="直線コネクタ 49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8" name="テキスト ボックス 49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9" name="直線コネクタ 49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0" name="テキスト ボックス 49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1" name="直線コネクタ 50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2" name="テキスト ボックス 50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3" name="直線コネクタ 50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4" name="テキスト ボックス 503"/>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5" name="直線コネクタ 50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6" name="テキスト ボックス 50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163605</xdr:rowOff>
    </xdr:from>
    <xdr:to>
      <xdr:col>23</xdr:col>
      <xdr:colOff>516889</xdr:colOff>
      <xdr:row>40</xdr:row>
      <xdr:rowOff>1642</xdr:rowOff>
    </xdr:to>
    <xdr:cxnSp macro="">
      <xdr:nvCxnSpPr>
        <xdr:cNvPr id="510" name="直線コネクタ 509"/>
        <xdr:cNvCxnSpPr/>
      </xdr:nvCxnSpPr>
      <xdr:spPr>
        <a:xfrm flipV="1">
          <a:off x="16317595" y="5307105"/>
          <a:ext cx="1269" cy="155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40</xdr:row>
      <xdr:rowOff>5469</xdr:rowOff>
    </xdr:from>
    <xdr:ext cx="534377" cy="259045"/>
    <xdr:sp macro="" textlink="">
      <xdr:nvSpPr>
        <xdr:cNvPr id="511" name="消防費最小値テキスト"/>
        <xdr:cNvSpPr txBox="1"/>
      </xdr:nvSpPr>
      <xdr:spPr>
        <a:xfrm>
          <a:off x="16370300" y="686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15,455</a:t>
          </a:r>
          <a:endParaRPr kumimoji="1" lang="ja-JP" altLang="en-US" sz="1000" b="1">
            <a:latin typeface="ＭＳ Ｐゴシック"/>
          </a:endParaRPr>
        </a:p>
      </xdr:txBody>
    </xdr:sp>
    <xdr:clientData/>
  </xdr:oneCellAnchor>
  <xdr:twoCellAnchor>
    <xdr:from>
      <xdr:col>23</xdr:col>
      <xdr:colOff>428625</xdr:colOff>
      <xdr:row>40</xdr:row>
      <xdr:rowOff>1642</xdr:rowOff>
    </xdr:from>
    <xdr:to>
      <xdr:col>23</xdr:col>
      <xdr:colOff>606425</xdr:colOff>
      <xdr:row>40</xdr:row>
      <xdr:rowOff>1642</xdr:rowOff>
    </xdr:to>
    <xdr:cxnSp macro="">
      <xdr:nvCxnSpPr>
        <xdr:cNvPr id="512" name="直線コネクタ 511"/>
        <xdr:cNvCxnSpPr/>
      </xdr:nvCxnSpPr>
      <xdr:spPr>
        <a:xfrm>
          <a:off x="16230600" y="68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110282</xdr:rowOff>
    </xdr:from>
    <xdr:ext cx="599010" cy="259045"/>
    <xdr:sp macro="" textlink="">
      <xdr:nvSpPr>
        <xdr:cNvPr id="513" name="消防費最大値テキスト"/>
        <xdr:cNvSpPr txBox="1"/>
      </xdr:nvSpPr>
      <xdr:spPr>
        <a:xfrm>
          <a:off x="16370300" y="508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110,536</a:t>
          </a:r>
          <a:endParaRPr kumimoji="1" lang="ja-JP" altLang="en-US" sz="1000" b="1">
            <a:latin typeface="ＭＳ Ｐゴシック"/>
          </a:endParaRPr>
        </a:p>
      </xdr:txBody>
    </xdr:sp>
    <xdr:clientData/>
  </xdr:oneCellAnchor>
  <xdr:twoCellAnchor>
    <xdr:from>
      <xdr:col>23</xdr:col>
      <xdr:colOff>428625</xdr:colOff>
      <xdr:row>30</xdr:row>
      <xdr:rowOff>163605</xdr:rowOff>
    </xdr:from>
    <xdr:to>
      <xdr:col>23</xdr:col>
      <xdr:colOff>606425</xdr:colOff>
      <xdr:row>30</xdr:row>
      <xdr:rowOff>163605</xdr:rowOff>
    </xdr:to>
    <xdr:cxnSp macro="">
      <xdr:nvCxnSpPr>
        <xdr:cNvPr id="514" name="直線コネクタ 513"/>
        <xdr:cNvCxnSpPr/>
      </xdr:nvCxnSpPr>
      <xdr:spPr>
        <a:xfrm>
          <a:off x="16230600" y="530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85848</xdr:rowOff>
    </xdr:from>
    <xdr:to>
      <xdr:col>23</xdr:col>
      <xdr:colOff>517525</xdr:colOff>
      <xdr:row>37</xdr:row>
      <xdr:rowOff>152616</xdr:rowOff>
    </xdr:to>
    <xdr:cxnSp macro="">
      <xdr:nvCxnSpPr>
        <xdr:cNvPr id="515" name="直線コネクタ 514"/>
        <xdr:cNvCxnSpPr/>
      </xdr:nvCxnSpPr>
      <xdr:spPr>
        <a:xfrm flipV="1">
          <a:off x="15481300" y="6258048"/>
          <a:ext cx="838200" cy="238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101927</xdr:rowOff>
    </xdr:from>
    <xdr:ext cx="534377" cy="259045"/>
    <xdr:sp macro="" textlink="">
      <xdr:nvSpPr>
        <xdr:cNvPr id="516" name="消防費平均値テキスト"/>
        <xdr:cNvSpPr txBox="1"/>
      </xdr:nvSpPr>
      <xdr:spPr>
        <a:xfrm>
          <a:off x="16370300" y="6445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36,381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123500</xdr:rowOff>
    </xdr:from>
    <xdr:to>
      <xdr:col>23</xdr:col>
      <xdr:colOff>568325</xdr:colOff>
      <xdr:row>38</xdr:row>
      <xdr:rowOff>53650</xdr:rowOff>
    </xdr:to>
    <xdr:sp macro="" textlink="">
      <xdr:nvSpPr>
        <xdr:cNvPr id="517" name="フローチャート : 判断 516"/>
        <xdr:cNvSpPr/>
      </xdr:nvSpPr>
      <xdr:spPr>
        <a:xfrm>
          <a:off x="16268700" y="64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147685</xdr:rowOff>
    </xdr:from>
    <xdr:to>
      <xdr:col>22</xdr:col>
      <xdr:colOff>365125</xdr:colOff>
      <xdr:row>37</xdr:row>
      <xdr:rowOff>152616</xdr:rowOff>
    </xdr:to>
    <xdr:cxnSp macro="">
      <xdr:nvCxnSpPr>
        <xdr:cNvPr id="518" name="直線コネクタ 517"/>
        <xdr:cNvCxnSpPr/>
      </xdr:nvCxnSpPr>
      <xdr:spPr>
        <a:xfrm>
          <a:off x="14592300" y="6491335"/>
          <a:ext cx="889000" cy="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139714</xdr:rowOff>
    </xdr:from>
    <xdr:to>
      <xdr:col>22</xdr:col>
      <xdr:colOff>415925</xdr:colOff>
      <xdr:row>37</xdr:row>
      <xdr:rowOff>69864</xdr:rowOff>
    </xdr:to>
    <xdr:sp macro="" textlink="">
      <xdr:nvSpPr>
        <xdr:cNvPr id="519" name="フローチャート : 判断 518"/>
        <xdr:cNvSpPr/>
      </xdr:nvSpPr>
      <xdr:spPr>
        <a:xfrm>
          <a:off x="15430500" y="631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86391</xdr:rowOff>
    </xdr:from>
    <xdr:ext cx="534377" cy="259045"/>
    <xdr:sp macro="" textlink="">
      <xdr:nvSpPr>
        <xdr:cNvPr id="520" name="テキスト ボックス 519"/>
        <xdr:cNvSpPr txBox="1"/>
      </xdr:nvSpPr>
      <xdr:spPr>
        <a:xfrm>
          <a:off x="15214111" y="608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147685</xdr:rowOff>
    </xdr:from>
    <xdr:to>
      <xdr:col>21</xdr:col>
      <xdr:colOff>161925</xdr:colOff>
      <xdr:row>38</xdr:row>
      <xdr:rowOff>59559</xdr:rowOff>
    </xdr:to>
    <xdr:cxnSp macro="">
      <xdr:nvCxnSpPr>
        <xdr:cNvPr id="521" name="直線コネクタ 520"/>
        <xdr:cNvCxnSpPr/>
      </xdr:nvCxnSpPr>
      <xdr:spPr>
        <a:xfrm flipV="1">
          <a:off x="13703300" y="6491335"/>
          <a:ext cx="889000" cy="8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114046</xdr:rowOff>
    </xdr:from>
    <xdr:to>
      <xdr:col>21</xdr:col>
      <xdr:colOff>212725</xdr:colOff>
      <xdr:row>37</xdr:row>
      <xdr:rowOff>44196</xdr:rowOff>
    </xdr:to>
    <xdr:sp macro="" textlink="">
      <xdr:nvSpPr>
        <xdr:cNvPr id="522" name="フローチャート : 判断 521"/>
        <xdr:cNvSpPr/>
      </xdr:nvSpPr>
      <xdr:spPr>
        <a:xfrm>
          <a:off x="14541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60723</xdr:rowOff>
    </xdr:from>
    <xdr:ext cx="534377" cy="259045"/>
    <xdr:sp macro="" textlink="">
      <xdr:nvSpPr>
        <xdr:cNvPr id="523" name="テキスト ボックス 522"/>
        <xdr:cNvSpPr txBox="1"/>
      </xdr:nvSpPr>
      <xdr:spPr>
        <a:xfrm>
          <a:off x="14325111" y="606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59559</xdr:rowOff>
    </xdr:from>
    <xdr:to>
      <xdr:col>19</xdr:col>
      <xdr:colOff>644525</xdr:colOff>
      <xdr:row>38</xdr:row>
      <xdr:rowOff>66042</xdr:rowOff>
    </xdr:to>
    <xdr:cxnSp macro="">
      <xdr:nvCxnSpPr>
        <xdr:cNvPr id="524" name="直線コネクタ 523"/>
        <xdr:cNvCxnSpPr/>
      </xdr:nvCxnSpPr>
      <xdr:spPr>
        <a:xfrm flipV="1">
          <a:off x="12814300" y="6574659"/>
          <a:ext cx="889000" cy="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96231</xdr:rowOff>
    </xdr:from>
    <xdr:to>
      <xdr:col>20</xdr:col>
      <xdr:colOff>9525</xdr:colOff>
      <xdr:row>38</xdr:row>
      <xdr:rowOff>26381</xdr:rowOff>
    </xdr:to>
    <xdr:sp macro="" textlink="">
      <xdr:nvSpPr>
        <xdr:cNvPr id="525" name="フローチャート : 判断 524"/>
        <xdr:cNvSpPr/>
      </xdr:nvSpPr>
      <xdr:spPr>
        <a:xfrm>
          <a:off x="13652500" y="643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42908</xdr:rowOff>
    </xdr:from>
    <xdr:ext cx="534377" cy="259045"/>
    <xdr:sp macro="" textlink="">
      <xdr:nvSpPr>
        <xdr:cNvPr id="526" name="テキスト ボックス 525"/>
        <xdr:cNvSpPr txBox="1"/>
      </xdr:nvSpPr>
      <xdr:spPr>
        <a:xfrm>
          <a:off x="13436111" y="621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150932</xdr:rowOff>
    </xdr:from>
    <xdr:to>
      <xdr:col>18</xdr:col>
      <xdr:colOff>492125</xdr:colOff>
      <xdr:row>38</xdr:row>
      <xdr:rowOff>81082</xdr:rowOff>
    </xdr:to>
    <xdr:sp macro="" textlink="">
      <xdr:nvSpPr>
        <xdr:cNvPr id="527" name="フローチャート : 判断 526"/>
        <xdr:cNvSpPr/>
      </xdr:nvSpPr>
      <xdr:spPr>
        <a:xfrm>
          <a:off x="12763500" y="649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97609</xdr:rowOff>
    </xdr:from>
    <xdr:ext cx="534377" cy="259045"/>
    <xdr:sp macro="" textlink="">
      <xdr:nvSpPr>
        <xdr:cNvPr id="528" name="テキスト ボックス 527"/>
        <xdr:cNvSpPr txBox="1"/>
      </xdr:nvSpPr>
      <xdr:spPr>
        <a:xfrm>
          <a:off x="12547111" y="626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35048</xdr:rowOff>
    </xdr:from>
    <xdr:to>
      <xdr:col>23</xdr:col>
      <xdr:colOff>568325</xdr:colOff>
      <xdr:row>36</xdr:row>
      <xdr:rowOff>136648</xdr:rowOff>
    </xdr:to>
    <xdr:sp macro="" textlink="">
      <xdr:nvSpPr>
        <xdr:cNvPr id="534" name="円/楕円 533"/>
        <xdr:cNvSpPr/>
      </xdr:nvSpPr>
      <xdr:spPr>
        <a:xfrm>
          <a:off x="16268700" y="620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57925</xdr:rowOff>
    </xdr:from>
    <xdr:ext cx="534377" cy="259045"/>
    <xdr:sp macro="" textlink="">
      <xdr:nvSpPr>
        <xdr:cNvPr id="535" name="消防費該当値テキスト"/>
        <xdr:cNvSpPr txBox="1"/>
      </xdr:nvSpPr>
      <xdr:spPr>
        <a:xfrm>
          <a:off x="16370300" y="605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52,298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101816</xdr:rowOff>
    </xdr:from>
    <xdr:to>
      <xdr:col>22</xdr:col>
      <xdr:colOff>415925</xdr:colOff>
      <xdr:row>38</xdr:row>
      <xdr:rowOff>31965</xdr:rowOff>
    </xdr:to>
    <xdr:sp macro="" textlink="">
      <xdr:nvSpPr>
        <xdr:cNvPr id="536" name="円/楕円 535"/>
        <xdr:cNvSpPr/>
      </xdr:nvSpPr>
      <xdr:spPr>
        <a:xfrm>
          <a:off x="15430500" y="64454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23093</xdr:rowOff>
    </xdr:from>
    <xdr:ext cx="534377" cy="259045"/>
    <xdr:sp macro="" textlink="">
      <xdr:nvSpPr>
        <xdr:cNvPr id="537" name="テキスト ボックス 536"/>
        <xdr:cNvSpPr txBox="1"/>
      </xdr:nvSpPr>
      <xdr:spPr>
        <a:xfrm>
          <a:off x="15214111" y="653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37,709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96885</xdr:rowOff>
    </xdr:from>
    <xdr:to>
      <xdr:col>21</xdr:col>
      <xdr:colOff>212725</xdr:colOff>
      <xdr:row>38</xdr:row>
      <xdr:rowOff>27035</xdr:rowOff>
    </xdr:to>
    <xdr:sp macro="" textlink="">
      <xdr:nvSpPr>
        <xdr:cNvPr id="538" name="円/楕円 537"/>
        <xdr:cNvSpPr/>
      </xdr:nvSpPr>
      <xdr:spPr>
        <a:xfrm>
          <a:off x="14541500" y="644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18162</xdr:rowOff>
    </xdr:from>
    <xdr:ext cx="534377" cy="259045"/>
    <xdr:sp macro="" textlink="">
      <xdr:nvSpPr>
        <xdr:cNvPr id="539" name="テキスト ボックス 538"/>
        <xdr:cNvSpPr txBox="1"/>
      </xdr:nvSpPr>
      <xdr:spPr>
        <a:xfrm>
          <a:off x="14325111" y="653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38,011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8759</xdr:rowOff>
    </xdr:from>
    <xdr:to>
      <xdr:col>20</xdr:col>
      <xdr:colOff>9525</xdr:colOff>
      <xdr:row>38</xdr:row>
      <xdr:rowOff>110359</xdr:rowOff>
    </xdr:to>
    <xdr:sp macro="" textlink="">
      <xdr:nvSpPr>
        <xdr:cNvPr id="540" name="円/楕円 539"/>
        <xdr:cNvSpPr/>
      </xdr:nvSpPr>
      <xdr:spPr>
        <a:xfrm>
          <a:off x="13652500" y="652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101486</xdr:rowOff>
    </xdr:from>
    <xdr:ext cx="534377" cy="259045"/>
    <xdr:sp macro="" textlink="">
      <xdr:nvSpPr>
        <xdr:cNvPr id="541" name="テキスト ボックス 540"/>
        <xdr:cNvSpPr txBox="1"/>
      </xdr:nvSpPr>
      <xdr:spPr>
        <a:xfrm>
          <a:off x="13436111" y="661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32,908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15242</xdr:rowOff>
    </xdr:from>
    <xdr:to>
      <xdr:col>18</xdr:col>
      <xdr:colOff>492125</xdr:colOff>
      <xdr:row>38</xdr:row>
      <xdr:rowOff>116842</xdr:rowOff>
    </xdr:to>
    <xdr:sp macro="" textlink="">
      <xdr:nvSpPr>
        <xdr:cNvPr id="542" name="円/楕円 541"/>
        <xdr:cNvSpPr/>
      </xdr:nvSpPr>
      <xdr:spPr>
        <a:xfrm>
          <a:off x="12763500" y="653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107969</xdr:rowOff>
    </xdr:from>
    <xdr:ext cx="534377" cy="259045"/>
    <xdr:sp macro="" textlink="">
      <xdr:nvSpPr>
        <xdr:cNvPr id="543" name="テキスト ボックス 542"/>
        <xdr:cNvSpPr txBox="1"/>
      </xdr:nvSpPr>
      <xdr:spPr>
        <a:xfrm>
          <a:off x="12547111" y="662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32,511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5" name="テキスト ボックス 554"/>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7" name="テキスト ボックス 556"/>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9" name="テキスト ボックス 558"/>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112203</xdr:rowOff>
    </xdr:from>
    <xdr:to>
      <xdr:col>23</xdr:col>
      <xdr:colOff>516889</xdr:colOff>
      <xdr:row>58</xdr:row>
      <xdr:rowOff>100769</xdr:rowOff>
    </xdr:to>
    <xdr:cxnSp macro="">
      <xdr:nvCxnSpPr>
        <xdr:cNvPr id="567" name="直線コネクタ 566"/>
        <xdr:cNvCxnSpPr/>
      </xdr:nvCxnSpPr>
      <xdr:spPr>
        <a:xfrm flipV="1">
          <a:off x="16317595" y="8856153"/>
          <a:ext cx="1269" cy="1188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104596</xdr:rowOff>
    </xdr:from>
    <xdr:ext cx="534377" cy="259045"/>
    <xdr:sp macro="" textlink="">
      <xdr:nvSpPr>
        <xdr:cNvPr id="568" name="教育費最小値テキスト"/>
        <xdr:cNvSpPr txBox="1"/>
      </xdr:nvSpPr>
      <xdr:spPr>
        <a:xfrm>
          <a:off x="16370300" y="1004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30,218</a:t>
          </a:r>
          <a:endParaRPr kumimoji="1" lang="ja-JP" altLang="en-US" sz="1000" b="1">
            <a:latin typeface="ＭＳ Ｐゴシック"/>
          </a:endParaRPr>
        </a:p>
      </xdr:txBody>
    </xdr:sp>
    <xdr:clientData/>
  </xdr:oneCellAnchor>
  <xdr:twoCellAnchor>
    <xdr:from>
      <xdr:col>23</xdr:col>
      <xdr:colOff>428625</xdr:colOff>
      <xdr:row>58</xdr:row>
      <xdr:rowOff>100769</xdr:rowOff>
    </xdr:from>
    <xdr:to>
      <xdr:col>23</xdr:col>
      <xdr:colOff>606425</xdr:colOff>
      <xdr:row>58</xdr:row>
      <xdr:rowOff>100769</xdr:rowOff>
    </xdr:to>
    <xdr:cxnSp macro="">
      <xdr:nvCxnSpPr>
        <xdr:cNvPr id="569" name="直線コネクタ 568"/>
        <xdr:cNvCxnSpPr/>
      </xdr:nvCxnSpPr>
      <xdr:spPr>
        <a:xfrm>
          <a:off x="16230600" y="1004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58880</xdr:rowOff>
    </xdr:from>
    <xdr:ext cx="599010" cy="259045"/>
    <xdr:sp macro="" textlink="">
      <xdr:nvSpPr>
        <xdr:cNvPr id="570" name="教育費最大値テキスト"/>
        <xdr:cNvSpPr txBox="1"/>
      </xdr:nvSpPr>
      <xdr:spPr>
        <a:xfrm>
          <a:off x="16370300" y="863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342,217</a:t>
          </a:r>
          <a:endParaRPr kumimoji="1" lang="ja-JP" altLang="en-US" sz="1000" b="1">
            <a:latin typeface="ＭＳ Ｐゴシック"/>
          </a:endParaRPr>
        </a:p>
      </xdr:txBody>
    </xdr:sp>
    <xdr:clientData/>
  </xdr:oneCellAnchor>
  <xdr:twoCellAnchor>
    <xdr:from>
      <xdr:col>23</xdr:col>
      <xdr:colOff>428625</xdr:colOff>
      <xdr:row>51</xdr:row>
      <xdr:rowOff>112203</xdr:rowOff>
    </xdr:from>
    <xdr:to>
      <xdr:col>23</xdr:col>
      <xdr:colOff>606425</xdr:colOff>
      <xdr:row>51</xdr:row>
      <xdr:rowOff>112203</xdr:rowOff>
    </xdr:to>
    <xdr:cxnSp macro="">
      <xdr:nvCxnSpPr>
        <xdr:cNvPr id="571" name="直線コネクタ 570"/>
        <xdr:cNvCxnSpPr/>
      </xdr:nvCxnSpPr>
      <xdr:spPr>
        <a:xfrm>
          <a:off x="16230600" y="885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43589</xdr:rowOff>
    </xdr:from>
    <xdr:to>
      <xdr:col>23</xdr:col>
      <xdr:colOff>517525</xdr:colOff>
      <xdr:row>57</xdr:row>
      <xdr:rowOff>116192</xdr:rowOff>
    </xdr:to>
    <xdr:cxnSp macro="">
      <xdr:nvCxnSpPr>
        <xdr:cNvPr id="572" name="直線コネクタ 571"/>
        <xdr:cNvCxnSpPr/>
      </xdr:nvCxnSpPr>
      <xdr:spPr>
        <a:xfrm>
          <a:off x="15481300" y="9816239"/>
          <a:ext cx="838200" cy="7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61138</xdr:rowOff>
    </xdr:from>
    <xdr:ext cx="534377" cy="259045"/>
    <xdr:sp macro="" textlink="">
      <xdr:nvSpPr>
        <xdr:cNvPr id="573" name="教育費平均値テキスト"/>
        <xdr:cNvSpPr txBox="1"/>
      </xdr:nvSpPr>
      <xdr:spPr>
        <a:xfrm>
          <a:off x="16370300" y="9662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78,291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38261</xdr:rowOff>
    </xdr:from>
    <xdr:to>
      <xdr:col>23</xdr:col>
      <xdr:colOff>568325</xdr:colOff>
      <xdr:row>57</xdr:row>
      <xdr:rowOff>139861</xdr:rowOff>
    </xdr:to>
    <xdr:sp macro="" textlink="">
      <xdr:nvSpPr>
        <xdr:cNvPr id="574" name="フローチャート : 判断 573"/>
        <xdr:cNvSpPr/>
      </xdr:nvSpPr>
      <xdr:spPr>
        <a:xfrm>
          <a:off x="16268700" y="981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43589</xdr:rowOff>
    </xdr:from>
    <xdr:to>
      <xdr:col>22</xdr:col>
      <xdr:colOff>365125</xdr:colOff>
      <xdr:row>58</xdr:row>
      <xdr:rowOff>11978</xdr:rowOff>
    </xdr:to>
    <xdr:cxnSp macro="">
      <xdr:nvCxnSpPr>
        <xdr:cNvPr id="575" name="直線コネクタ 574"/>
        <xdr:cNvCxnSpPr/>
      </xdr:nvCxnSpPr>
      <xdr:spPr>
        <a:xfrm flipV="1">
          <a:off x="14592300" y="9816239"/>
          <a:ext cx="889000" cy="13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154043</xdr:rowOff>
    </xdr:from>
    <xdr:to>
      <xdr:col>22</xdr:col>
      <xdr:colOff>415925</xdr:colOff>
      <xdr:row>57</xdr:row>
      <xdr:rowOff>84193</xdr:rowOff>
    </xdr:to>
    <xdr:sp macro="" textlink="">
      <xdr:nvSpPr>
        <xdr:cNvPr id="576" name="フローチャート : 判断 575"/>
        <xdr:cNvSpPr/>
      </xdr:nvSpPr>
      <xdr:spPr>
        <a:xfrm>
          <a:off x="15430500" y="97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100720</xdr:rowOff>
    </xdr:from>
    <xdr:ext cx="534377" cy="259045"/>
    <xdr:sp macro="" textlink="">
      <xdr:nvSpPr>
        <xdr:cNvPr id="577" name="テキスト ボックス 576"/>
        <xdr:cNvSpPr txBox="1"/>
      </xdr:nvSpPr>
      <xdr:spPr>
        <a:xfrm>
          <a:off x="15214111" y="953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2658</xdr:rowOff>
    </xdr:from>
    <xdr:to>
      <xdr:col>21</xdr:col>
      <xdr:colOff>161925</xdr:colOff>
      <xdr:row>58</xdr:row>
      <xdr:rowOff>11978</xdr:rowOff>
    </xdr:to>
    <xdr:cxnSp macro="">
      <xdr:nvCxnSpPr>
        <xdr:cNvPr id="578" name="直線コネクタ 577"/>
        <xdr:cNvCxnSpPr/>
      </xdr:nvCxnSpPr>
      <xdr:spPr>
        <a:xfrm>
          <a:off x="13703300" y="9946758"/>
          <a:ext cx="889000" cy="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151727</xdr:rowOff>
    </xdr:from>
    <xdr:to>
      <xdr:col>21</xdr:col>
      <xdr:colOff>212725</xdr:colOff>
      <xdr:row>57</xdr:row>
      <xdr:rowOff>81877</xdr:rowOff>
    </xdr:to>
    <xdr:sp macro="" textlink="">
      <xdr:nvSpPr>
        <xdr:cNvPr id="579" name="フローチャート : 判断 578"/>
        <xdr:cNvSpPr/>
      </xdr:nvSpPr>
      <xdr:spPr>
        <a:xfrm>
          <a:off x="14541500" y="975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98404</xdr:rowOff>
    </xdr:from>
    <xdr:ext cx="534377" cy="259045"/>
    <xdr:sp macro="" textlink="">
      <xdr:nvSpPr>
        <xdr:cNvPr id="580" name="テキスト ボックス 579"/>
        <xdr:cNvSpPr txBox="1"/>
      </xdr:nvSpPr>
      <xdr:spPr>
        <a:xfrm>
          <a:off x="14325111" y="952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2658</xdr:rowOff>
    </xdr:from>
    <xdr:to>
      <xdr:col>19</xdr:col>
      <xdr:colOff>644525</xdr:colOff>
      <xdr:row>58</xdr:row>
      <xdr:rowOff>29100</xdr:rowOff>
    </xdr:to>
    <xdr:cxnSp macro="">
      <xdr:nvCxnSpPr>
        <xdr:cNvPr id="581" name="直線コネクタ 580"/>
        <xdr:cNvCxnSpPr/>
      </xdr:nvCxnSpPr>
      <xdr:spPr>
        <a:xfrm flipV="1">
          <a:off x="12814300" y="9946758"/>
          <a:ext cx="889000" cy="2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138140</xdr:rowOff>
    </xdr:from>
    <xdr:to>
      <xdr:col>20</xdr:col>
      <xdr:colOff>9525</xdr:colOff>
      <xdr:row>57</xdr:row>
      <xdr:rowOff>68290</xdr:rowOff>
    </xdr:to>
    <xdr:sp macro="" textlink="">
      <xdr:nvSpPr>
        <xdr:cNvPr id="582" name="フローチャート : 判断 581"/>
        <xdr:cNvSpPr/>
      </xdr:nvSpPr>
      <xdr:spPr>
        <a:xfrm>
          <a:off x="13652500" y="97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84817</xdr:rowOff>
    </xdr:from>
    <xdr:ext cx="534377" cy="259045"/>
    <xdr:sp macro="" textlink="">
      <xdr:nvSpPr>
        <xdr:cNvPr id="583" name="テキスト ボックス 582"/>
        <xdr:cNvSpPr txBox="1"/>
      </xdr:nvSpPr>
      <xdr:spPr>
        <a:xfrm>
          <a:off x="13436111" y="951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170971</xdr:rowOff>
    </xdr:from>
    <xdr:to>
      <xdr:col>18</xdr:col>
      <xdr:colOff>492125</xdr:colOff>
      <xdr:row>57</xdr:row>
      <xdr:rowOff>101121</xdr:rowOff>
    </xdr:to>
    <xdr:sp macro="" textlink="">
      <xdr:nvSpPr>
        <xdr:cNvPr id="584" name="フローチャート : 判断 583"/>
        <xdr:cNvSpPr/>
      </xdr:nvSpPr>
      <xdr:spPr>
        <a:xfrm>
          <a:off x="12763500" y="977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117648</xdr:rowOff>
    </xdr:from>
    <xdr:ext cx="534377" cy="259045"/>
    <xdr:sp macro="" textlink="">
      <xdr:nvSpPr>
        <xdr:cNvPr id="585" name="テキスト ボックス 584"/>
        <xdr:cNvSpPr txBox="1"/>
      </xdr:nvSpPr>
      <xdr:spPr>
        <a:xfrm>
          <a:off x="12547111" y="954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65392</xdr:rowOff>
    </xdr:from>
    <xdr:to>
      <xdr:col>23</xdr:col>
      <xdr:colOff>568325</xdr:colOff>
      <xdr:row>57</xdr:row>
      <xdr:rowOff>166992</xdr:rowOff>
    </xdr:to>
    <xdr:sp macro="" textlink="">
      <xdr:nvSpPr>
        <xdr:cNvPr id="591" name="円/楕円 590"/>
        <xdr:cNvSpPr/>
      </xdr:nvSpPr>
      <xdr:spPr>
        <a:xfrm>
          <a:off x="16268700" y="983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43819</xdr:rowOff>
    </xdr:from>
    <xdr:ext cx="534377" cy="259045"/>
    <xdr:sp macro="" textlink="">
      <xdr:nvSpPr>
        <xdr:cNvPr id="592" name="教育費該当値テキスト"/>
        <xdr:cNvSpPr txBox="1"/>
      </xdr:nvSpPr>
      <xdr:spPr>
        <a:xfrm>
          <a:off x="16370300" y="9816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71,170</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164239</xdr:rowOff>
    </xdr:from>
    <xdr:to>
      <xdr:col>22</xdr:col>
      <xdr:colOff>415925</xdr:colOff>
      <xdr:row>57</xdr:row>
      <xdr:rowOff>94389</xdr:rowOff>
    </xdr:to>
    <xdr:sp macro="" textlink="">
      <xdr:nvSpPr>
        <xdr:cNvPr id="593" name="円/楕円 592"/>
        <xdr:cNvSpPr/>
      </xdr:nvSpPr>
      <xdr:spPr>
        <a:xfrm>
          <a:off x="15430500" y="976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85516</xdr:rowOff>
    </xdr:from>
    <xdr:ext cx="534377" cy="259045"/>
    <xdr:sp macro="" textlink="">
      <xdr:nvSpPr>
        <xdr:cNvPr id="594" name="テキスト ボックス 593"/>
        <xdr:cNvSpPr txBox="1"/>
      </xdr:nvSpPr>
      <xdr:spPr>
        <a:xfrm>
          <a:off x="15214111" y="985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90,226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132628</xdr:rowOff>
    </xdr:from>
    <xdr:to>
      <xdr:col>21</xdr:col>
      <xdr:colOff>212725</xdr:colOff>
      <xdr:row>58</xdr:row>
      <xdr:rowOff>62778</xdr:rowOff>
    </xdr:to>
    <xdr:sp macro="" textlink="">
      <xdr:nvSpPr>
        <xdr:cNvPr id="595" name="円/楕円 594"/>
        <xdr:cNvSpPr/>
      </xdr:nvSpPr>
      <xdr:spPr>
        <a:xfrm>
          <a:off x="14541500" y="990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53905</xdr:rowOff>
    </xdr:from>
    <xdr:ext cx="534377" cy="259045"/>
    <xdr:sp macro="" textlink="">
      <xdr:nvSpPr>
        <xdr:cNvPr id="596" name="テキスト ボックス 595"/>
        <xdr:cNvSpPr txBox="1"/>
      </xdr:nvSpPr>
      <xdr:spPr>
        <a:xfrm>
          <a:off x="14325111" y="999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53,523</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123308</xdr:rowOff>
    </xdr:from>
    <xdr:to>
      <xdr:col>20</xdr:col>
      <xdr:colOff>9525</xdr:colOff>
      <xdr:row>58</xdr:row>
      <xdr:rowOff>53458</xdr:rowOff>
    </xdr:to>
    <xdr:sp macro="" textlink="">
      <xdr:nvSpPr>
        <xdr:cNvPr id="597" name="円/楕円 596"/>
        <xdr:cNvSpPr/>
      </xdr:nvSpPr>
      <xdr:spPr>
        <a:xfrm>
          <a:off x="13652500" y="989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44585</xdr:rowOff>
    </xdr:from>
    <xdr:ext cx="534377" cy="259045"/>
    <xdr:sp macro="" textlink="">
      <xdr:nvSpPr>
        <xdr:cNvPr id="598" name="テキスト ボックス 597"/>
        <xdr:cNvSpPr txBox="1"/>
      </xdr:nvSpPr>
      <xdr:spPr>
        <a:xfrm>
          <a:off x="13436111" y="998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55,969</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149750</xdr:rowOff>
    </xdr:from>
    <xdr:to>
      <xdr:col>18</xdr:col>
      <xdr:colOff>492125</xdr:colOff>
      <xdr:row>58</xdr:row>
      <xdr:rowOff>79900</xdr:rowOff>
    </xdr:to>
    <xdr:sp macro="" textlink="">
      <xdr:nvSpPr>
        <xdr:cNvPr id="599" name="円/楕円 598"/>
        <xdr:cNvSpPr/>
      </xdr:nvSpPr>
      <xdr:spPr>
        <a:xfrm>
          <a:off x="12763500" y="99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71027</xdr:rowOff>
    </xdr:from>
    <xdr:ext cx="534377" cy="259045"/>
    <xdr:sp macro="" textlink="">
      <xdr:nvSpPr>
        <xdr:cNvPr id="600" name="テキスト ボックス 599"/>
        <xdr:cNvSpPr txBox="1"/>
      </xdr:nvSpPr>
      <xdr:spPr>
        <a:xfrm>
          <a:off x="12547111" y="1001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49,029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4" name="テキスト ボックス 613"/>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6" name="テキスト ボックス 615"/>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8" name="テキスト ボックス 617"/>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42358</xdr:rowOff>
    </xdr:from>
    <xdr:to>
      <xdr:col>23</xdr:col>
      <xdr:colOff>516889</xdr:colOff>
      <xdr:row>78</xdr:row>
      <xdr:rowOff>139700</xdr:rowOff>
    </xdr:to>
    <xdr:cxnSp macro="">
      <xdr:nvCxnSpPr>
        <xdr:cNvPr id="622" name="直線コネクタ 621"/>
        <xdr:cNvCxnSpPr/>
      </xdr:nvCxnSpPr>
      <xdr:spPr>
        <a:xfrm flipV="1">
          <a:off x="16317595" y="12215308"/>
          <a:ext cx="1269" cy="129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1825</xdr:rowOff>
    </xdr:from>
    <xdr:ext cx="249299" cy="259045"/>
    <xdr:sp macro="" textlink="">
      <xdr:nvSpPr>
        <xdr:cNvPr id="623" name="災害復旧費最小値テキスト"/>
        <xdr:cNvSpPr txBox="1"/>
      </xdr:nvSpPr>
      <xdr:spPr>
        <a:xfrm>
          <a:off x="16370300" y="13546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160485</xdr:rowOff>
    </xdr:from>
    <xdr:ext cx="599010" cy="259045"/>
    <xdr:sp macro="" textlink="">
      <xdr:nvSpPr>
        <xdr:cNvPr id="625" name="災害復旧費最大値テキスト"/>
        <xdr:cNvSpPr txBox="1"/>
      </xdr:nvSpPr>
      <xdr:spPr>
        <a:xfrm>
          <a:off x="16370300" y="1199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71</xdr:row>
      <xdr:rowOff>42358</xdr:rowOff>
    </xdr:from>
    <xdr:to>
      <xdr:col>23</xdr:col>
      <xdr:colOff>606425</xdr:colOff>
      <xdr:row>71</xdr:row>
      <xdr:rowOff>42358</xdr:rowOff>
    </xdr:to>
    <xdr:cxnSp macro="">
      <xdr:nvCxnSpPr>
        <xdr:cNvPr id="626" name="直線コネクタ 625"/>
        <xdr:cNvCxnSpPr/>
      </xdr:nvCxnSpPr>
      <xdr:spPr>
        <a:xfrm>
          <a:off x="16230600" y="1221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119985</xdr:rowOff>
    </xdr:from>
    <xdr:to>
      <xdr:col>23</xdr:col>
      <xdr:colOff>517525</xdr:colOff>
      <xdr:row>78</xdr:row>
      <xdr:rowOff>139522</xdr:rowOff>
    </xdr:to>
    <xdr:cxnSp macro="">
      <xdr:nvCxnSpPr>
        <xdr:cNvPr id="627" name="直線コネクタ 626"/>
        <xdr:cNvCxnSpPr/>
      </xdr:nvCxnSpPr>
      <xdr:spPr>
        <a:xfrm>
          <a:off x="15481300" y="13493085"/>
          <a:ext cx="838200" cy="1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90726</xdr:rowOff>
    </xdr:from>
    <xdr:ext cx="469744" cy="259045"/>
    <xdr:sp macro="" textlink="">
      <xdr:nvSpPr>
        <xdr:cNvPr id="628" name="災害復旧費平均値テキスト"/>
        <xdr:cNvSpPr txBox="1"/>
      </xdr:nvSpPr>
      <xdr:spPr>
        <a:xfrm>
          <a:off x="16370300" y="13292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67849</xdr:rowOff>
    </xdr:from>
    <xdr:to>
      <xdr:col>23</xdr:col>
      <xdr:colOff>568325</xdr:colOff>
      <xdr:row>78</xdr:row>
      <xdr:rowOff>169449</xdr:rowOff>
    </xdr:to>
    <xdr:sp macro="" textlink="">
      <xdr:nvSpPr>
        <xdr:cNvPr id="629" name="フローチャート : 判断 628"/>
        <xdr:cNvSpPr/>
      </xdr:nvSpPr>
      <xdr:spPr>
        <a:xfrm>
          <a:off x="162687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119985</xdr:rowOff>
    </xdr:from>
    <xdr:to>
      <xdr:col>22</xdr:col>
      <xdr:colOff>365125</xdr:colOff>
      <xdr:row>78</xdr:row>
      <xdr:rowOff>121371</xdr:rowOff>
    </xdr:to>
    <xdr:cxnSp macro="">
      <xdr:nvCxnSpPr>
        <xdr:cNvPr id="630" name="直線コネクタ 629"/>
        <xdr:cNvCxnSpPr/>
      </xdr:nvCxnSpPr>
      <xdr:spPr>
        <a:xfrm flipV="1">
          <a:off x="14592300" y="13493085"/>
          <a:ext cx="889000" cy="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64106</xdr:rowOff>
    </xdr:from>
    <xdr:to>
      <xdr:col>22</xdr:col>
      <xdr:colOff>415925</xdr:colOff>
      <xdr:row>78</xdr:row>
      <xdr:rowOff>165706</xdr:rowOff>
    </xdr:to>
    <xdr:sp macro="" textlink="">
      <xdr:nvSpPr>
        <xdr:cNvPr id="631" name="フローチャート : 判断 630"/>
        <xdr:cNvSpPr/>
      </xdr:nvSpPr>
      <xdr:spPr>
        <a:xfrm>
          <a:off x="15430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10783</xdr:rowOff>
    </xdr:from>
    <xdr:ext cx="534377" cy="259045"/>
    <xdr:sp macro="" textlink="">
      <xdr:nvSpPr>
        <xdr:cNvPr id="632" name="テキスト ボックス 631"/>
        <xdr:cNvSpPr txBox="1"/>
      </xdr:nvSpPr>
      <xdr:spPr>
        <a:xfrm>
          <a:off x="15214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121371</xdr:rowOff>
    </xdr:from>
    <xdr:to>
      <xdr:col>21</xdr:col>
      <xdr:colOff>161925</xdr:colOff>
      <xdr:row>78</xdr:row>
      <xdr:rowOff>139576</xdr:rowOff>
    </xdr:to>
    <xdr:cxnSp macro="">
      <xdr:nvCxnSpPr>
        <xdr:cNvPr id="633" name="直線コネクタ 632"/>
        <xdr:cNvCxnSpPr/>
      </xdr:nvCxnSpPr>
      <xdr:spPr>
        <a:xfrm flipV="1">
          <a:off x="13703300" y="13494471"/>
          <a:ext cx="889000" cy="1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74106</xdr:rowOff>
    </xdr:from>
    <xdr:to>
      <xdr:col>21</xdr:col>
      <xdr:colOff>212725</xdr:colOff>
      <xdr:row>79</xdr:row>
      <xdr:rowOff>4256</xdr:rowOff>
    </xdr:to>
    <xdr:sp macro="" textlink="">
      <xdr:nvSpPr>
        <xdr:cNvPr id="634" name="フローチャート : 判断 633"/>
        <xdr:cNvSpPr/>
      </xdr:nvSpPr>
      <xdr:spPr>
        <a:xfrm>
          <a:off x="14541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166833</xdr:rowOff>
    </xdr:from>
    <xdr:ext cx="469744" cy="259045"/>
    <xdr:sp macro="" textlink="">
      <xdr:nvSpPr>
        <xdr:cNvPr id="635" name="テキスト ボックス 634"/>
        <xdr:cNvSpPr txBox="1"/>
      </xdr:nvSpPr>
      <xdr:spPr>
        <a:xfrm>
          <a:off x="14357427" y="1353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138506</xdr:rowOff>
    </xdr:from>
    <xdr:to>
      <xdr:col>19</xdr:col>
      <xdr:colOff>644525</xdr:colOff>
      <xdr:row>78</xdr:row>
      <xdr:rowOff>139576</xdr:rowOff>
    </xdr:to>
    <xdr:cxnSp macro="">
      <xdr:nvCxnSpPr>
        <xdr:cNvPr id="636" name="直線コネクタ 635"/>
        <xdr:cNvCxnSpPr/>
      </xdr:nvCxnSpPr>
      <xdr:spPr>
        <a:xfrm>
          <a:off x="12814300" y="13511606"/>
          <a:ext cx="889000" cy="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71785</xdr:rowOff>
    </xdr:from>
    <xdr:to>
      <xdr:col>20</xdr:col>
      <xdr:colOff>9525</xdr:colOff>
      <xdr:row>79</xdr:row>
      <xdr:rowOff>1935</xdr:rowOff>
    </xdr:to>
    <xdr:sp macro="" textlink="">
      <xdr:nvSpPr>
        <xdr:cNvPr id="637" name="フローチャート : 判断 636"/>
        <xdr:cNvSpPr/>
      </xdr:nvSpPr>
      <xdr:spPr>
        <a:xfrm>
          <a:off x="13652500" y="1344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18462</xdr:rowOff>
    </xdr:from>
    <xdr:ext cx="469744" cy="259045"/>
    <xdr:sp macro="" textlink="">
      <xdr:nvSpPr>
        <xdr:cNvPr id="638" name="テキスト ボックス 637"/>
        <xdr:cNvSpPr txBox="1"/>
      </xdr:nvSpPr>
      <xdr:spPr>
        <a:xfrm>
          <a:off x="13468427" y="1322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63210</xdr:rowOff>
    </xdr:from>
    <xdr:to>
      <xdr:col>18</xdr:col>
      <xdr:colOff>492125</xdr:colOff>
      <xdr:row>78</xdr:row>
      <xdr:rowOff>164810</xdr:rowOff>
    </xdr:to>
    <xdr:sp macro="" textlink="">
      <xdr:nvSpPr>
        <xdr:cNvPr id="639" name="フローチャート : 判断 638"/>
        <xdr:cNvSpPr/>
      </xdr:nvSpPr>
      <xdr:spPr>
        <a:xfrm>
          <a:off x="12763500" y="1343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9887</xdr:rowOff>
    </xdr:from>
    <xdr:ext cx="534377" cy="259045"/>
    <xdr:sp macro="" textlink="">
      <xdr:nvSpPr>
        <xdr:cNvPr id="640" name="テキスト ボックス 639"/>
        <xdr:cNvSpPr txBox="1"/>
      </xdr:nvSpPr>
      <xdr:spPr>
        <a:xfrm>
          <a:off x="12547111" y="1321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88722</xdr:rowOff>
    </xdr:from>
    <xdr:to>
      <xdr:col>23</xdr:col>
      <xdr:colOff>568325</xdr:colOff>
      <xdr:row>79</xdr:row>
      <xdr:rowOff>18872</xdr:rowOff>
    </xdr:to>
    <xdr:sp macro="" textlink="">
      <xdr:nvSpPr>
        <xdr:cNvPr id="646" name="円/楕円 645"/>
        <xdr:cNvSpPr/>
      </xdr:nvSpPr>
      <xdr:spPr>
        <a:xfrm>
          <a:off x="16268700" y="1346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46276</xdr:rowOff>
    </xdr:from>
    <xdr:ext cx="313932" cy="259045"/>
    <xdr:sp macro="" textlink="">
      <xdr:nvSpPr>
        <xdr:cNvPr id="647" name="災害復旧費該当値テキスト"/>
        <xdr:cNvSpPr txBox="1"/>
      </xdr:nvSpPr>
      <xdr:spPr>
        <a:xfrm>
          <a:off x="16370300" y="13419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69185</xdr:rowOff>
    </xdr:from>
    <xdr:to>
      <xdr:col>22</xdr:col>
      <xdr:colOff>415925</xdr:colOff>
      <xdr:row>78</xdr:row>
      <xdr:rowOff>170785</xdr:rowOff>
    </xdr:to>
    <xdr:sp macro="" textlink="">
      <xdr:nvSpPr>
        <xdr:cNvPr id="648" name="円/楕円 647"/>
        <xdr:cNvSpPr/>
      </xdr:nvSpPr>
      <xdr:spPr>
        <a:xfrm>
          <a:off x="15430500" y="134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161912</xdr:rowOff>
    </xdr:from>
    <xdr:ext cx="469744" cy="259045"/>
    <xdr:sp macro="" textlink="">
      <xdr:nvSpPr>
        <xdr:cNvPr id="649" name="テキスト ボックス 648"/>
        <xdr:cNvSpPr txBox="1"/>
      </xdr:nvSpPr>
      <xdr:spPr>
        <a:xfrm>
          <a:off x="15246427" y="13535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70571</xdr:rowOff>
    </xdr:from>
    <xdr:to>
      <xdr:col>21</xdr:col>
      <xdr:colOff>212725</xdr:colOff>
      <xdr:row>79</xdr:row>
      <xdr:rowOff>721</xdr:rowOff>
    </xdr:to>
    <xdr:sp macro="" textlink="">
      <xdr:nvSpPr>
        <xdr:cNvPr id="650" name="円/楕円 649"/>
        <xdr:cNvSpPr/>
      </xdr:nvSpPr>
      <xdr:spPr>
        <a:xfrm>
          <a:off x="14541500" y="1344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17248</xdr:rowOff>
    </xdr:from>
    <xdr:ext cx="469744" cy="259045"/>
    <xdr:sp macro="" textlink="">
      <xdr:nvSpPr>
        <xdr:cNvPr id="651" name="テキスト ボックス 650"/>
        <xdr:cNvSpPr txBox="1"/>
      </xdr:nvSpPr>
      <xdr:spPr>
        <a:xfrm>
          <a:off x="14357427" y="1321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88776</xdr:rowOff>
    </xdr:from>
    <xdr:to>
      <xdr:col>20</xdr:col>
      <xdr:colOff>9525</xdr:colOff>
      <xdr:row>79</xdr:row>
      <xdr:rowOff>18926</xdr:rowOff>
    </xdr:to>
    <xdr:sp macro="" textlink="">
      <xdr:nvSpPr>
        <xdr:cNvPr id="652" name="円/楕円 651"/>
        <xdr:cNvSpPr/>
      </xdr:nvSpPr>
      <xdr:spPr>
        <a:xfrm>
          <a:off x="13652500" y="1346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10053</xdr:rowOff>
    </xdr:from>
    <xdr:ext cx="313932" cy="259045"/>
    <xdr:sp macro="" textlink="">
      <xdr:nvSpPr>
        <xdr:cNvPr id="653" name="テキスト ボックス 652"/>
        <xdr:cNvSpPr txBox="1"/>
      </xdr:nvSpPr>
      <xdr:spPr>
        <a:xfrm>
          <a:off x="13546333" y="135546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87706</xdr:rowOff>
    </xdr:from>
    <xdr:to>
      <xdr:col>18</xdr:col>
      <xdr:colOff>492125</xdr:colOff>
      <xdr:row>79</xdr:row>
      <xdr:rowOff>17856</xdr:rowOff>
    </xdr:to>
    <xdr:sp macro="" textlink="">
      <xdr:nvSpPr>
        <xdr:cNvPr id="654" name="円/楕円 653"/>
        <xdr:cNvSpPr/>
      </xdr:nvSpPr>
      <xdr:spPr>
        <a:xfrm>
          <a:off x="12763500" y="1346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8983</xdr:rowOff>
    </xdr:from>
    <xdr:ext cx="378565" cy="259045"/>
    <xdr:sp macro="" textlink="">
      <xdr:nvSpPr>
        <xdr:cNvPr id="655" name="テキスト ボックス 654"/>
        <xdr:cNvSpPr txBox="1"/>
      </xdr:nvSpPr>
      <xdr:spPr>
        <a:xfrm>
          <a:off x="12625017" y="135535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60,935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6" name="直線コネクタ 66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7" name="テキスト ボックス 66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0" name="直線コネクタ 66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1" name="テキスト ボックス 670"/>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112108</xdr:rowOff>
    </xdr:from>
    <xdr:to>
      <xdr:col>23</xdr:col>
      <xdr:colOff>516889</xdr:colOff>
      <xdr:row>97</xdr:row>
      <xdr:rowOff>133533</xdr:rowOff>
    </xdr:to>
    <xdr:cxnSp macro="">
      <xdr:nvCxnSpPr>
        <xdr:cNvPr id="675" name="直線コネクタ 674"/>
        <xdr:cNvCxnSpPr/>
      </xdr:nvCxnSpPr>
      <xdr:spPr>
        <a:xfrm flipV="1">
          <a:off x="16317595" y="15542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137360</xdr:rowOff>
    </xdr:from>
    <xdr:ext cx="534377" cy="259045"/>
    <xdr:sp macro="" textlink="">
      <xdr:nvSpPr>
        <xdr:cNvPr id="676" name="公債費最小値テキスト"/>
        <xdr:cNvSpPr txBox="1"/>
      </xdr:nvSpPr>
      <xdr:spPr>
        <a:xfrm>
          <a:off x="16370300" y="1676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97</xdr:row>
      <xdr:rowOff>133533</xdr:rowOff>
    </xdr:from>
    <xdr:to>
      <xdr:col>23</xdr:col>
      <xdr:colOff>606425</xdr:colOff>
      <xdr:row>97</xdr:row>
      <xdr:rowOff>133533</xdr:rowOff>
    </xdr:to>
    <xdr:cxnSp macro="">
      <xdr:nvCxnSpPr>
        <xdr:cNvPr id="677" name="直線コネクタ 676"/>
        <xdr:cNvCxnSpPr/>
      </xdr:nvCxnSpPr>
      <xdr:spPr>
        <a:xfrm>
          <a:off x="16230600" y="1676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58785</xdr:rowOff>
    </xdr:from>
    <xdr:ext cx="599010" cy="259045"/>
    <xdr:sp macro="" textlink="">
      <xdr:nvSpPr>
        <xdr:cNvPr id="678" name="公債費最大値テキスト"/>
        <xdr:cNvSpPr txBox="1"/>
      </xdr:nvSpPr>
      <xdr:spPr>
        <a:xfrm>
          <a:off x="16370300" y="1531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90</xdr:row>
      <xdr:rowOff>112108</xdr:rowOff>
    </xdr:from>
    <xdr:to>
      <xdr:col>23</xdr:col>
      <xdr:colOff>606425</xdr:colOff>
      <xdr:row>90</xdr:row>
      <xdr:rowOff>112108</xdr:rowOff>
    </xdr:to>
    <xdr:cxnSp macro="">
      <xdr:nvCxnSpPr>
        <xdr:cNvPr id="679" name="直線コネクタ 678"/>
        <xdr:cNvCxnSpPr/>
      </xdr:nvCxnSpPr>
      <xdr:spPr>
        <a:xfrm>
          <a:off x="16230600" y="1554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135213</xdr:rowOff>
    </xdr:from>
    <xdr:to>
      <xdr:col>23</xdr:col>
      <xdr:colOff>517525</xdr:colOff>
      <xdr:row>94</xdr:row>
      <xdr:rowOff>156377</xdr:rowOff>
    </xdr:to>
    <xdr:cxnSp macro="">
      <xdr:nvCxnSpPr>
        <xdr:cNvPr id="680" name="直線コネクタ 679"/>
        <xdr:cNvCxnSpPr/>
      </xdr:nvCxnSpPr>
      <xdr:spPr>
        <a:xfrm>
          <a:off x="15481300" y="16251513"/>
          <a:ext cx="838200" cy="2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72882</xdr:rowOff>
    </xdr:from>
    <xdr:ext cx="534377" cy="259045"/>
    <xdr:sp macro="" textlink="">
      <xdr:nvSpPr>
        <xdr:cNvPr id="681" name="公債費平均値テキスト"/>
        <xdr:cNvSpPr txBox="1"/>
      </xdr:nvSpPr>
      <xdr:spPr>
        <a:xfrm>
          <a:off x="16370300" y="16360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94455</xdr:rowOff>
    </xdr:from>
    <xdr:to>
      <xdr:col>23</xdr:col>
      <xdr:colOff>568325</xdr:colOff>
      <xdr:row>96</xdr:row>
      <xdr:rowOff>24605</xdr:rowOff>
    </xdr:to>
    <xdr:sp macro="" textlink="">
      <xdr:nvSpPr>
        <xdr:cNvPr id="682" name="フローチャート : 判断 681"/>
        <xdr:cNvSpPr/>
      </xdr:nvSpPr>
      <xdr:spPr>
        <a:xfrm>
          <a:off x="162687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135213</xdr:rowOff>
    </xdr:from>
    <xdr:to>
      <xdr:col>22</xdr:col>
      <xdr:colOff>365125</xdr:colOff>
      <xdr:row>95</xdr:row>
      <xdr:rowOff>16433</xdr:rowOff>
    </xdr:to>
    <xdr:cxnSp macro="">
      <xdr:nvCxnSpPr>
        <xdr:cNvPr id="683" name="直線コネクタ 682"/>
        <xdr:cNvCxnSpPr/>
      </xdr:nvCxnSpPr>
      <xdr:spPr>
        <a:xfrm flipV="1">
          <a:off x="14592300" y="16251513"/>
          <a:ext cx="889000" cy="5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59223</xdr:rowOff>
    </xdr:from>
    <xdr:to>
      <xdr:col>22</xdr:col>
      <xdr:colOff>415925</xdr:colOff>
      <xdr:row>94</xdr:row>
      <xdr:rowOff>160823</xdr:rowOff>
    </xdr:to>
    <xdr:sp macro="" textlink="">
      <xdr:nvSpPr>
        <xdr:cNvPr id="684" name="フローチャート : 判断 683"/>
        <xdr:cNvSpPr/>
      </xdr:nvSpPr>
      <xdr:spPr>
        <a:xfrm>
          <a:off x="15430500" y="1617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93</xdr:row>
      <xdr:rowOff>5900</xdr:rowOff>
    </xdr:from>
    <xdr:ext cx="599010" cy="259045"/>
    <xdr:sp macro="" textlink="">
      <xdr:nvSpPr>
        <xdr:cNvPr id="685" name="テキスト ボックス 684"/>
        <xdr:cNvSpPr txBox="1"/>
      </xdr:nvSpPr>
      <xdr:spPr>
        <a:xfrm>
          <a:off x="15181794" y="15950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168573</xdr:rowOff>
    </xdr:from>
    <xdr:to>
      <xdr:col>21</xdr:col>
      <xdr:colOff>161925</xdr:colOff>
      <xdr:row>95</xdr:row>
      <xdr:rowOff>16433</xdr:rowOff>
    </xdr:to>
    <xdr:cxnSp macro="">
      <xdr:nvCxnSpPr>
        <xdr:cNvPr id="686" name="直線コネクタ 685"/>
        <xdr:cNvCxnSpPr/>
      </xdr:nvCxnSpPr>
      <xdr:spPr>
        <a:xfrm>
          <a:off x="13703300" y="16284873"/>
          <a:ext cx="889000" cy="1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30635</xdr:rowOff>
    </xdr:from>
    <xdr:to>
      <xdr:col>21</xdr:col>
      <xdr:colOff>212725</xdr:colOff>
      <xdr:row>94</xdr:row>
      <xdr:rowOff>132235</xdr:rowOff>
    </xdr:to>
    <xdr:sp macro="" textlink="">
      <xdr:nvSpPr>
        <xdr:cNvPr id="687" name="フローチャート : 判断 686"/>
        <xdr:cNvSpPr/>
      </xdr:nvSpPr>
      <xdr:spPr>
        <a:xfrm>
          <a:off x="14541500" y="1614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92</xdr:row>
      <xdr:rowOff>148762</xdr:rowOff>
    </xdr:from>
    <xdr:ext cx="599010" cy="259045"/>
    <xdr:sp macro="" textlink="">
      <xdr:nvSpPr>
        <xdr:cNvPr id="688" name="テキスト ボックス 687"/>
        <xdr:cNvSpPr txBox="1"/>
      </xdr:nvSpPr>
      <xdr:spPr>
        <a:xfrm>
          <a:off x="14292794" y="15922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168573</xdr:rowOff>
    </xdr:from>
    <xdr:to>
      <xdr:col>19</xdr:col>
      <xdr:colOff>644525</xdr:colOff>
      <xdr:row>95</xdr:row>
      <xdr:rowOff>29727</xdr:rowOff>
    </xdr:to>
    <xdr:cxnSp macro="">
      <xdr:nvCxnSpPr>
        <xdr:cNvPr id="689" name="直線コネクタ 688"/>
        <xdr:cNvCxnSpPr/>
      </xdr:nvCxnSpPr>
      <xdr:spPr>
        <a:xfrm flipV="1">
          <a:off x="12814300" y="16284873"/>
          <a:ext cx="889000" cy="3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36573</xdr:rowOff>
    </xdr:from>
    <xdr:to>
      <xdr:col>20</xdr:col>
      <xdr:colOff>9525</xdr:colOff>
      <xdr:row>94</xdr:row>
      <xdr:rowOff>138173</xdr:rowOff>
    </xdr:to>
    <xdr:sp macro="" textlink="">
      <xdr:nvSpPr>
        <xdr:cNvPr id="690" name="フローチャート : 判断 689"/>
        <xdr:cNvSpPr/>
      </xdr:nvSpPr>
      <xdr:spPr>
        <a:xfrm>
          <a:off x="13652500" y="1615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92</xdr:row>
      <xdr:rowOff>154700</xdr:rowOff>
    </xdr:from>
    <xdr:ext cx="599010" cy="259045"/>
    <xdr:sp macro="" textlink="">
      <xdr:nvSpPr>
        <xdr:cNvPr id="691" name="テキスト ボックス 690"/>
        <xdr:cNvSpPr txBox="1"/>
      </xdr:nvSpPr>
      <xdr:spPr>
        <a:xfrm>
          <a:off x="13403794" y="1592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24212</xdr:rowOff>
    </xdr:from>
    <xdr:to>
      <xdr:col>18</xdr:col>
      <xdr:colOff>492125</xdr:colOff>
      <xdr:row>94</xdr:row>
      <xdr:rowOff>125812</xdr:rowOff>
    </xdr:to>
    <xdr:sp macro="" textlink="">
      <xdr:nvSpPr>
        <xdr:cNvPr id="692" name="フローチャート : 判断 691"/>
        <xdr:cNvSpPr/>
      </xdr:nvSpPr>
      <xdr:spPr>
        <a:xfrm>
          <a:off x="12763500" y="1614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92</xdr:row>
      <xdr:rowOff>142339</xdr:rowOff>
    </xdr:from>
    <xdr:ext cx="599010" cy="259045"/>
    <xdr:sp macro="" textlink="">
      <xdr:nvSpPr>
        <xdr:cNvPr id="693" name="テキスト ボックス 692"/>
        <xdr:cNvSpPr txBox="1"/>
      </xdr:nvSpPr>
      <xdr:spPr>
        <a:xfrm>
          <a:off x="12514794" y="15915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105577</xdr:rowOff>
    </xdr:from>
    <xdr:to>
      <xdr:col>23</xdr:col>
      <xdr:colOff>568325</xdr:colOff>
      <xdr:row>95</xdr:row>
      <xdr:rowOff>35727</xdr:rowOff>
    </xdr:to>
    <xdr:sp macro="" textlink="">
      <xdr:nvSpPr>
        <xdr:cNvPr id="699" name="円/楕円 698"/>
        <xdr:cNvSpPr/>
      </xdr:nvSpPr>
      <xdr:spPr>
        <a:xfrm>
          <a:off x="16268700" y="1622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128454</xdr:rowOff>
    </xdr:from>
    <xdr:ext cx="534377" cy="259045"/>
    <xdr:sp macro="" textlink="">
      <xdr:nvSpPr>
        <xdr:cNvPr id="700" name="公債費該当値テキスト"/>
        <xdr:cNvSpPr txBox="1"/>
      </xdr:nvSpPr>
      <xdr:spPr>
        <a:xfrm>
          <a:off x="16370300" y="1607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97,082</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84413</xdr:rowOff>
    </xdr:from>
    <xdr:to>
      <xdr:col>22</xdr:col>
      <xdr:colOff>415925</xdr:colOff>
      <xdr:row>95</xdr:row>
      <xdr:rowOff>14563</xdr:rowOff>
    </xdr:to>
    <xdr:sp macro="" textlink="">
      <xdr:nvSpPr>
        <xdr:cNvPr id="701" name="円/楕円 700"/>
        <xdr:cNvSpPr/>
      </xdr:nvSpPr>
      <xdr:spPr>
        <a:xfrm>
          <a:off x="15430500" y="162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5690</xdr:rowOff>
    </xdr:from>
    <xdr:ext cx="599010" cy="259045"/>
    <xdr:sp macro="" textlink="">
      <xdr:nvSpPr>
        <xdr:cNvPr id="702" name="テキスト ボックス 701"/>
        <xdr:cNvSpPr txBox="1"/>
      </xdr:nvSpPr>
      <xdr:spPr>
        <a:xfrm>
          <a:off x="15181794" y="16293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100,785</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137083</xdr:rowOff>
    </xdr:from>
    <xdr:to>
      <xdr:col>21</xdr:col>
      <xdr:colOff>212725</xdr:colOff>
      <xdr:row>95</xdr:row>
      <xdr:rowOff>67233</xdr:rowOff>
    </xdr:to>
    <xdr:sp macro="" textlink="">
      <xdr:nvSpPr>
        <xdr:cNvPr id="703" name="円/楕円 702"/>
        <xdr:cNvSpPr/>
      </xdr:nvSpPr>
      <xdr:spPr>
        <a:xfrm>
          <a:off x="14541500" y="1625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58360</xdr:rowOff>
    </xdr:from>
    <xdr:ext cx="534377" cy="259045"/>
    <xdr:sp macro="" textlink="">
      <xdr:nvSpPr>
        <xdr:cNvPr id="704" name="テキスト ボックス 703"/>
        <xdr:cNvSpPr txBox="1"/>
      </xdr:nvSpPr>
      <xdr:spPr>
        <a:xfrm>
          <a:off x="14325111" y="1634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91,569</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117773</xdr:rowOff>
    </xdr:from>
    <xdr:to>
      <xdr:col>20</xdr:col>
      <xdr:colOff>9525</xdr:colOff>
      <xdr:row>95</xdr:row>
      <xdr:rowOff>47923</xdr:rowOff>
    </xdr:to>
    <xdr:sp macro="" textlink="">
      <xdr:nvSpPr>
        <xdr:cNvPr id="705" name="円/楕円 704"/>
        <xdr:cNvSpPr/>
      </xdr:nvSpPr>
      <xdr:spPr>
        <a:xfrm>
          <a:off x="13652500" y="1623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39050</xdr:rowOff>
    </xdr:from>
    <xdr:ext cx="534377" cy="259045"/>
    <xdr:sp macro="" textlink="">
      <xdr:nvSpPr>
        <xdr:cNvPr id="706" name="テキスト ボックス 705"/>
        <xdr:cNvSpPr txBox="1"/>
      </xdr:nvSpPr>
      <xdr:spPr>
        <a:xfrm>
          <a:off x="13436111" y="1632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94,948</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150377</xdr:rowOff>
    </xdr:from>
    <xdr:to>
      <xdr:col>18</xdr:col>
      <xdr:colOff>492125</xdr:colOff>
      <xdr:row>95</xdr:row>
      <xdr:rowOff>80527</xdr:rowOff>
    </xdr:to>
    <xdr:sp macro="" textlink="">
      <xdr:nvSpPr>
        <xdr:cNvPr id="707" name="円/楕円 706"/>
        <xdr:cNvSpPr/>
      </xdr:nvSpPr>
      <xdr:spPr>
        <a:xfrm>
          <a:off x="12763500" y="1626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71654</xdr:rowOff>
    </xdr:from>
    <xdr:ext cx="534377" cy="259045"/>
    <xdr:sp macro="" textlink="">
      <xdr:nvSpPr>
        <xdr:cNvPr id="708" name="テキスト ボックス 707"/>
        <xdr:cNvSpPr txBox="1"/>
      </xdr:nvSpPr>
      <xdr:spPr>
        <a:xfrm>
          <a:off x="12547111" y="1635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89,243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4" name="テキスト ボックス 72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6" name="テキスト ボックス 72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8" name="テキスト ボックス 72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0" name="テキスト ボックス 72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140843</xdr:rowOff>
    </xdr:from>
    <xdr:to>
      <xdr:col>32</xdr:col>
      <xdr:colOff>186689</xdr:colOff>
      <xdr:row>39</xdr:row>
      <xdr:rowOff>44450</xdr:rowOff>
    </xdr:to>
    <xdr:cxnSp macro="">
      <xdr:nvCxnSpPr>
        <xdr:cNvPr id="732" name="直線コネクタ 731"/>
        <xdr:cNvCxnSpPr/>
      </xdr:nvCxnSpPr>
      <xdr:spPr>
        <a:xfrm flipV="1">
          <a:off x="22159595" y="5455793"/>
          <a:ext cx="1269" cy="1275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87520</xdr:rowOff>
    </xdr:from>
    <xdr:ext cx="469744" cy="259045"/>
    <xdr:sp macro="" textlink="">
      <xdr:nvSpPr>
        <xdr:cNvPr id="735" name="諸支出金最大値テキスト"/>
        <xdr:cNvSpPr txBox="1"/>
      </xdr:nvSpPr>
      <xdr:spPr>
        <a:xfrm>
          <a:off x="22212300" y="523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a:t>
          </a:r>
          <a:endParaRPr kumimoji="1" lang="ja-JP" altLang="en-US" sz="1000" b="1">
            <a:latin typeface="ＭＳ Ｐゴシック"/>
          </a:endParaRPr>
        </a:p>
      </xdr:txBody>
    </xdr:sp>
    <xdr:clientData/>
  </xdr:oneCellAnchor>
  <xdr:twoCellAnchor>
    <xdr:from>
      <xdr:col>32</xdr:col>
      <xdr:colOff>98425</xdr:colOff>
      <xdr:row>31</xdr:row>
      <xdr:rowOff>140843</xdr:rowOff>
    </xdr:from>
    <xdr:to>
      <xdr:col>32</xdr:col>
      <xdr:colOff>276225</xdr:colOff>
      <xdr:row>31</xdr:row>
      <xdr:rowOff>140843</xdr:rowOff>
    </xdr:to>
    <xdr:cxnSp macro="">
      <xdr:nvCxnSpPr>
        <xdr:cNvPr id="736" name="直線コネクタ 735"/>
        <xdr:cNvCxnSpPr/>
      </xdr:nvCxnSpPr>
      <xdr:spPr>
        <a:xfrm>
          <a:off x="22072600" y="5455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164846</xdr:rowOff>
    </xdr:from>
    <xdr:to>
      <xdr:col>32</xdr:col>
      <xdr:colOff>187325</xdr:colOff>
      <xdr:row>39</xdr:row>
      <xdr:rowOff>44450</xdr:rowOff>
    </xdr:to>
    <xdr:cxnSp macro="">
      <xdr:nvCxnSpPr>
        <xdr:cNvPr id="737" name="直線コネクタ 736"/>
        <xdr:cNvCxnSpPr/>
      </xdr:nvCxnSpPr>
      <xdr:spPr>
        <a:xfrm>
          <a:off x="21323300" y="6508496"/>
          <a:ext cx="838200" cy="22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127017</xdr:rowOff>
    </xdr:from>
    <xdr:ext cx="378565" cy="259045"/>
    <xdr:sp macro="" textlink="">
      <xdr:nvSpPr>
        <xdr:cNvPr id="738" name="諸支出金平均値テキスト"/>
        <xdr:cNvSpPr txBox="1"/>
      </xdr:nvSpPr>
      <xdr:spPr>
        <a:xfrm>
          <a:off x="22212300" y="64706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104140</xdr:rowOff>
    </xdr:from>
    <xdr:to>
      <xdr:col>32</xdr:col>
      <xdr:colOff>238125</xdr:colOff>
      <xdr:row>39</xdr:row>
      <xdr:rowOff>34290</xdr:rowOff>
    </xdr:to>
    <xdr:sp macro="" textlink="">
      <xdr:nvSpPr>
        <xdr:cNvPr id="739" name="フローチャート : 判断 738"/>
        <xdr:cNvSpPr/>
      </xdr:nvSpPr>
      <xdr:spPr>
        <a:xfrm>
          <a:off x="221107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164846</xdr:rowOff>
    </xdr:from>
    <xdr:to>
      <xdr:col>31</xdr:col>
      <xdr:colOff>34925</xdr:colOff>
      <xdr:row>39</xdr:row>
      <xdr:rowOff>44450</xdr:rowOff>
    </xdr:to>
    <xdr:cxnSp macro="">
      <xdr:nvCxnSpPr>
        <xdr:cNvPr id="740" name="直線コネクタ 739"/>
        <xdr:cNvCxnSpPr/>
      </xdr:nvCxnSpPr>
      <xdr:spPr>
        <a:xfrm flipV="1">
          <a:off x="20434300" y="6508496"/>
          <a:ext cx="889000" cy="22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135382</xdr:rowOff>
    </xdr:from>
    <xdr:to>
      <xdr:col>31</xdr:col>
      <xdr:colOff>85725</xdr:colOff>
      <xdr:row>39</xdr:row>
      <xdr:rowOff>65532</xdr:rowOff>
    </xdr:to>
    <xdr:sp macro="" textlink="">
      <xdr:nvSpPr>
        <xdr:cNvPr id="741" name="フローチャート : 判断 740"/>
        <xdr:cNvSpPr/>
      </xdr:nvSpPr>
      <xdr:spPr>
        <a:xfrm>
          <a:off x="21272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56659</xdr:rowOff>
    </xdr:from>
    <xdr:ext cx="313932" cy="259045"/>
    <xdr:sp macro="" textlink="">
      <xdr:nvSpPr>
        <xdr:cNvPr id="742" name="テキスト ボックス 741"/>
        <xdr:cNvSpPr txBox="1"/>
      </xdr:nvSpPr>
      <xdr:spPr>
        <a:xfrm>
          <a:off x="21166333" y="6743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28</xdr:col>
      <xdr:colOff>314325</xdr:colOff>
      <xdr:row>35</xdr:row>
      <xdr:rowOff>69215</xdr:rowOff>
    </xdr:from>
    <xdr:to>
      <xdr:col>29</xdr:col>
      <xdr:colOff>517525</xdr:colOff>
      <xdr:row>39</xdr:row>
      <xdr:rowOff>44450</xdr:rowOff>
    </xdr:to>
    <xdr:cxnSp macro="">
      <xdr:nvCxnSpPr>
        <xdr:cNvPr id="743" name="直線コネクタ 742"/>
        <xdr:cNvCxnSpPr/>
      </xdr:nvCxnSpPr>
      <xdr:spPr>
        <a:xfrm>
          <a:off x="19545300" y="6069965"/>
          <a:ext cx="889000" cy="66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108712</xdr:rowOff>
    </xdr:from>
    <xdr:to>
      <xdr:col>29</xdr:col>
      <xdr:colOff>568325</xdr:colOff>
      <xdr:row>39</xdr:row>
      <xdr:rowOff>38862</xdr:rowOff>
    </xdr:to>
    <xdr:sp macro="" textlink="">
      <xdr:nvSpPr>
        <xdr:cNvPr id="744" name="フローチャート : 判断 743"/>
        <xdr:cNvSpPr/>
      </xdr:nvSpPr>
      <xdr:spPr>
        <a:xfrm>
          <a:off x="20383500" y="662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55389</xdr:rowOff>
    </xdr:from>
    <xdr:ext cx="378565" cy="259045"/>
    <xdr:sp macro="" textlink="">
      <xdr:nvSpPr>
        <xdr:cNvPr id="745" name="テキスト ボックス 744"/>
        <xdr:cNvSpPr txBox="1"/>
      </xdr:nvSpPr>
      <xdr:spPr>
        <a:xfrm>
          <a:off x="20245017" y="639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30</xdr:row>
      <xdr:rowOff>96647</xdr:rowOff>
    </xdr:from>
    <xdr:to>
      <xdr:col>28</xdr:col>
      <xdr:colOff>314325</xdr:colOff>
      <xdr:row>35</xdr:row>
      <xdr:rowOff>69215</xdr:rowOff>
    </xdr:to>
    <xdr:cxnSp macro="">
      <xdr:nvCxnSpPr>
        <xdr:cNvPr id="746" name="直線コネクタ 745"/>
        <xdr:cNvCxnSpPr/>
      </xdr:nvCxnSpPr>
      <xdr:spPr>
        <a:xfrm>
          <a:off x="18656300" y="5240147"/>
          <a:ext cx="889000" cy="82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104521</xdr:rowOff>
    </xdr:from>
    <xdr:to>
      <xdr:col>28</xdr:col>
      <xdr:colOff>365125</xdr:colOff>
      <xdr:row>39</xdr:row>
      <xdr:rowOff>34671</xdr:rowOff>
    </xdr:to>
    <xdr:sp macro="" textlink="">
      <xdr:nvSpPr>
        <xdr:cNvPr id="747" name="フローチャート : 判断 746"/>
        <xdr:cNvSpPr/>
      </xdr:nvSpPr>
      <xdr:spPr>
        <a:xfrm>
          <a:off x="194945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25798</xdr:rowOff>
    </xdr:from>
    <xdr:ext cx="378565" cy="259045"/>
    <xdr:sp macro="" textlink="">
      <xdr:nvSpPr>
        <xdr:cNvPr id="748" name="テキスト ボックス 747"/>
        <xdr:cNvSpPr txBox="1"/>
      </xdr:nvSpPr>
      <xdr:spPr>
        <a:xfrm>
          <a:off x="19356017" y="6712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104902</xdr:rowOff>
    </xdr:from>
    <xdr:to>
      <xdr:col>27</xdr:col>
      <xdr:colOff>161925</xdr:colOff>
      <xdr:row>39</xdr:row>
      <xdr:rowOff>35052</xdr:rowOff>
    </xdr:to>
    <xdr:sp macro="" textlink="">
      <xdr:nvSpPr>
        <xdr:cNvPr id="749" name="フローチャート : 判断 748"/>
        <xdr:cNvSpPr/>
      </xdr:nvSpPr>
      <xdr:spPr>
        <a:xfrm>
          <a:off x="18605500" y="662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26179</xdr:rowOff>
    </xdr:from>
    <xdr:ext cx="378565" cy="259045"/>
    <xdr:sp macro="" textlink="">
      <xdr:nvSpPr>
        <xdr:cNvPr id="750" name="テキスト ボックス 749"/>
        <xdr:cNvSpPr txBox="1"/>
      </xdr:nvSpPr>
      <xdr:spPr>
        <a:xfrm>
          <a:off x="18467017" y="6712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6" name="円/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82567</xdr:rowOff>
    </xdr:from>
    <xdr:ext cx="249299" cy="259045"/>
    <xdr:sp macro="" textlink="">
      <xdr:nvSpPr>
        <xdr:cNvPr id="757" name="諸支出金該当値テキスト"/>
        <xdr:cNvSpPr txBox="1"/>
      </xdr:nvSpPr>
      <xdr:spPr>
        <a:xfrm>
          <a:off x="22212300" y="6597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114046</xdr:rowOff>
    </xdr:from>
    <xdr:to>
      <xdr:col>31</xdr:col>
      <xdr:colOff>85725</xdr:colOff>
      <xdr:row>38</xdr:row>
      <xdr:rowOff>44196</xdr:rowOff>
    </xdr:to>
    <xdr:sp macro="" textlink="">
      <xdr:nvSpPr>
        <xdr:cNvPr id="758" name="円/楕円 757"/>
        <xdr:cNvSpPr/>
      </xdr:nvSpPr>
      <xdr:spPr>
        <a:xfrm>
          <a:off x="21272500" y="645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60723</xdr:rowOff>
    </xdr:from>
    <xdr:ext cx="378565" cy="259045"/>
    <xdr:sp macro="" textlink="">
      <xdr:nvSpPr>
        <xdr:cNvPr id="759" name="テキスト ボックス 758"/>
        <xdr:cNvSpPr txBox="1"/>
      </xdr:nvSpPr>
      <xdr:spPr>
        <a:xfrm>
          <a:off x="21134017" y="6232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0" name="円/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1" name="テキスト ボックス 76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35</xdr:row>
      <xdr:rowOff>18415</xdr:rowOff>
    </xdr:from>
    <xdr:to>
      <xdr:col>28</xdr:col>
      <xdr:colOff>365125</xdr:colOff>
      <xdr:row>35</xdr:row>
      <xdr:rowOff>120015</xdr:rowOff>
    </xdr:to>
    <xdr:sp macro="" textlink="">
      <xdr:nvSpPr>
        <xdr:cNvPr id="762" name="円/楕円 761"/>
        <xdr:cNvSpPr/>
      </xdr:nvSpPr>
      <xdr:spPr>
        <a:xfrm>
          <a:off x="19494500" y="601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33</xdr:row>
      <xdr:rowOff>136542</xdr:rowOff>
    </xdr:from>
    <xdr:ext cx="469744" cy="259045"/>
    <xdr:sp macro="" textlink="">
      <xdr:nvSpPr>
        <xdr:cNvPr id="763" name="テキスト ボックス 762"/>
        <xdr:cNvSpPr txBox="1"/>
      </xdr:nvSpPr>
      <xdr:spPr>
        <a:xfrm>
          <a:off x="19310427" y="5794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1,735</a:t>
          </a:r>
          <a:endParaRPr kumimoji="1" lang="ja-JP" altLang="en-US" sz="1000" b="1">
            <a:solidFill>
              <a:srgbClr val="FF0000"/>
            </a:solidFill>
            <a:latin typeface="ＭＳ Ｐゴシック"/>
          </a:endParaRPr>
        </a:p>
      </xdr:txBody>
    </xdr:sp>
    <xdr:clientData/>
  </xdr:oneCellAnchor>
  <xdr:twoCellAnchor>
    <xdr:from>
      <xdr:col>27</xdr:col>
      <xdr:colOff>60325</xdr:colOff>
      <xdr:row>30</xdr:row>
      <xdr:rowOff>45847</xdr:rowOff>
    </xdr:from>
    <xdr:to>
      <xdr:col>27</xdr:col>
      <xdr:colOff>161925</xdr:colOff>
      <xdr:row>30</xdr:row>
      <xdr:rowOff>147447</xdr:rowOff>
    </xdr:to>
    <xdr:sp macro="" textlink="">
      <xdr:nvSpPr>
        <xdr:cNvPr id="764" name="円/楕円 763"/>
        <xdr:cNvSpPr/>
      </xdr:nvSpPr>
      <xdr:spPr>
        <a:xfrm>
          <a:off x="18605500" y="518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28</xdr:row>
      <xdr:rowOff>163974</xdr:rowOff>
    </xdr:from>
    <xdr:ext cx="469744" cy="259045"/>
    <xdr:sp macro="" textlink="">
      <xdr:nvSpPr>
        <xdr:cNvPr id="765" name="テキスト ボックス 764"/>
        <xdr:cNvSpPr txBox="1"/>
      </xdr:nvSpPr>
      <xdr:spPr>
        <a:xfrm>
          <a:off x="18421427" y="496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8" name="フローチャート :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0" name="フローチャート :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1" name="テキスト ボックス 79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3" name="フローチャート :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4" name="テキスト ボックス 79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6" name="フローチャート :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7" name="テキスト ボックス 79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8" name="フローチャート :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9" name="テキスト ボックス 79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円/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7" name="円/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8" name="テキスト ボックス 80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9" name="円/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0" name="テキスト ボックス 80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1" name="円/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2" name="テキスト ボックス 81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円/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4" name="テキスト ボックス 81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民生費は、住民一人当たり</a:t>
          </a:r>
          <a:r>
            <a:rPr kumimoji="1" lang="en-US" altLang="ja-JP" sz="1300" baseline="0">
              <a:latin typeface="ＭＳ Ｐゴシック"/>
            </a:rPr>
            <a:t>160,142</a:t>
          </a:r>
          <a:r>
            <a:rPr kumimoji="1" lang="ja-JP" altLang="en-US" sz="1300" baseline="0">
              <a:latin typeface="ＭＳ Ｐゴシック"/>
            </a:rPr>
            <a:t>円となっている。これは、臨時福祉給付金事業給付事業費の増、介護保険特別会計繰出金の増に伴うものである。農林水産業費は、県営経営体育成基盤整備事業が増加しており、事業の完了（平成</a:t>
          </a:r>
          <a:r>
            <a:rPr kumimoji="1" lang="en-US" altLang="ja-JP" sz="1300" baseline="0">
              <a:latin typeface="ＭＳ Ｐゴシック"/>
            </a:rPr>
            <a:t>34</a:t>
          </a:r>
          <a:r>
            <a:rPr kumimoji="1" lang="ja-JP" altLang="en-US" sz="1300" baseline="0">
              <a:latin typeface="ＭＳ Ｐゴシック"/>
            </a:rPr>
            <a:t>年度完了予定）までの間現状維持が見込まれる。商工費は、類似団体内で一番高い住民一人当たり</a:t>
          </a:r>
          <a:r>
            <a:rPr kumimoji="1" lang="en-US" altLang="ja-JP" sz="1300" baseline="0">
              <a:latin typeface="ＭＳ Ｐゴシック"/>
            </a:rPr>
            <a:t>71,110</a:t>
          </a:r>
          <a:r>
            <a:rPr kumimoji="1" lang="ja-JP" altLang="en-US" sz="1300" baseline="0">
              <a:latin typeface="ＭＳ Ｐゴシック"/>
            </a:rPr>
            <a:t>円となっている、観光施設委託料、及び観光施設整備費が多くを占めている。施設の老朽化もあり、計画的な事業実施が必要である。消防費は、住民一人当たり</a:t>
          </a:r>
          <a:r>
            <a:rPr kumimoji="1" lang="en-US" altLang="ja-JP" sz="1300" baseline="0">
              <a:latin typeface="ＭＳ Ｐゴシック"/>
            </a:rPr>
            <a:t>52,298</a:t>
          </a:r>
          <a:r>
            <a:rPr kumimoji="1" lang="ja-JP" altLang="en-US" sz="1300" baseline="0">
              <a:latin typeface="ＭＳ Ｐゴシック"/>
            </a:rPr>
            <a:t>円となっている。防災行政無線（移動系）の整備実施による工事請負費の増加があったためであるが、常備消防業務の委託料も増加傾向にある。</a:t>
          </a:r>
          <a:endParaRPr kumimoji="1" lang="en-US" altLang="ja-JP" sz="1300" baseline="0">
            <a:latin typeface="ＭＳ Ｐゴシック"/>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新潟県関川村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財政調整基金の残高は、歳出の精査により、取崩を回避し、前年同額を維持している。しかし、全体での施設整備費用の増により、実質単年度収支は赤字となったものの、特定目的基金の取り崩しにより実質収支は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今後は、事業の見直し、歳出における事業の合理化を図り、健全な行財政運営に努める。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新潟県関川村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当村では、すべての事業（会計）において赤字は発生していない。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黒字額は、縮小傾向にあり、今後も事務事業の改善、効率化により適正な財政運営を図る。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新潟県関川村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元金償還金、算入公債費等については、償還ピークを過ぎ、減少傾向にある。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公営企業債の元利償還金に対する繰入金については、下水道事業により高い数値が続いている。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今後も適切な地方債発行と財政運営に努める。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新潟県関川村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年までのピークが過ぎ、近年横ばいとなっている。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下水道整備による公営企業債等繰入見込額が多額となり、今後もこの状況が続く見込みである。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充当可能財源は、前年度同程度であるが、基金総額は、今後減少の見込みであり、今後も適切な地方債の発行と歳出抑制により、財政の健全化を図る。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新潟県関川村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5,904
5,876
299.61
4,874,399
4,757,675
95,516
3,209,857
5,034,992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32.4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新潟県関川村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5,904
5,876
299.61
4,874,399
4,757,675
95,516
3,209,857
5,034,992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32.4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新潟県関川村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5,904
5,876
299.61
4,874,399
4,757,675
95,516
3,209,857
5,034,992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32.4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4874399</v>
      </c>
      <c r="BO4" s="411"/>
      <c r="BP4" s="411"/>
      <c r="BQ4" s="411"/>
      <c r="BR4" s="411"/>
      <c r="BS4" s="411"/>
      <c r="BT4" s="411"/>
      <c r="BU4" s="412"/>
      <c r="BV4" s="410">
        <v>5121063</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3</v>
      </c>
      <c r="CU4" s="588"/>
      <c r="CV4" s="588"/>
      <c r="CW4" s="588"/>
      <c r="CX4" s="588"/>
      <c r="CY4" s="588"/>
      <c r="CZ4" s="588"/>
      <c r="DA4" s="589"/>
      <c r="DB4" s="587">
        <v>3.9</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4757675</v>
      </c>
      <c r="BO5" s="416"/>
      <c r="BP5" s="416"/>
      <c r="BQ5" s="416"/>
      <c r="BR5" s="416"/>
      <c r="BS5" s="416"/>
      <c r="BT5" s="416"/>
      <c r="BU5" s="417"/>
      <c r="BV5" s="415">
        <v>4980427</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87.2</v>
      </c>
      <c r="CU5" s="386"/>
      <c r="CV5" s="386"/>
      <c r="CW5" s="386"/>
      <c r="CX5" s="386"/>
      <c r="CY5" s="386"/>
      <c r="CZ5" s="386"/>
      <c r="DA5" s="387"/>
      <c r="DB5" s="385">
        <v>80.400000000000006</v>
      </c>
      <c r="DC5" s="386"/>
      <c r="DD5" s="386"/>
      <c r="DE5" s="386"/>
      <c r="DF5" s="386"/>
      <c r="DG5" s="386"/>
      <c r="DH5" s="386"/>
      <c r="DI5" s="387"/>
      <c r="DJ5" s="139"/>
      <c r="DK5" s="139"/>
      <c r="DL5" s="139"/>
      <c r="DM5" s="139"/>
      <c r="DN5" s="139"/>
      <c r="DO5" s="139"/>
    </row>
    <row r="6" spans="1:119" ht="18.75" customHeight="1" x14ac:dyDescent="0.15">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116724</v>
      </c>
      <c r="BO6" s="416"/>
      <c r="BP6" s="416"/>
      <c r="BQ6" s="416"/>
      <c r="BR6" s="416"/>
      <c r="BS6" s="416"/>
      <c r="BT6" s="416"/>
      <c r="BU6" s="417"/>
      <c r="BV6" s="415">
        <v>140636</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90.8</v>
      </c>
      <c r="CU6" s="562"/>
      <c r="CV6" s="562"/>
      <c r="CW6" s="562"/>
      <c r="CX6" s="562"/>
      <c r="CY6" s="562"/>
      <c r="CZ6" s="562"/>
      <c r="DA6" s="563"/>
      <c r="DB6" s="561">
        <v>84.7</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21208</v>
      </c>
      <c r="BO7" s="416"/>
      <c r="BP7" s="416"/>
      <c r="BQ7" s="416"/>
      <c r="BR7" s="416"/>
      <c r="BS7" s="416"/>
      <c r="BT7" s="416"/>
      <c r="BU7" s="417"/>
      <c r="BV7" s="415">
        <v>8897</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3209857</v>
      </c>
      <c r="CU7" s="416"/>
      <c r="CV7" s="416"/>
      <c r="CW7" s="416"/>
      <c r="CX7" s="416"/>
      <c r="CY7" s="416"/>
      <c r="CZ7" s="416"/>
      <c r="DA7" s="417"/>
      <c r="DB7" s="415">
        <v>3369329</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79</v>
      </c>
      <c r="AV8" s="473"/>
      <c r="AW8" s="473"/>
      <c r="AX8" s="473"/>
      <c r="AY8" s="395" t="s">
        <v>94</v>
      </c>
      <c r="AZ8" s="396"/>
      <c r="BA8" s="396"/>
      <c r="BB8" s="396"/>
      <c r="BC8" s="396"/>
      <c r="BD8" s="396"/>
      <c r="BE8" s="396"/>
      <c r="BF8" s="396"/>
      <c r="BG8" s="396"/>
      <c r="BH8" s="396"/>
      <c r="BI8" s="396"/>
      <c r="BJ8" s="396"/>
      <c r="BK8" s="396"/>
      <c r="BL8" s="396"/>
      <c r="BM8" s="397"/>
      <c r="BN8" s="415">
        <v>95516</v>
      </c>
      <c r="BO8" s="416"/>
      <c r="BP8" s="416"/>
      <c r="BQ8" s="416"/>
      <c r="BR8" s="416"/>
      <c r="BS8" s="416"/>
      <c r="BT8" s="416"/>
      <c r="BU8" s="417"/>
      <c r="BV8" s="415">
        <v>131739</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0.23</v>
      </c>
      <c r="CU8" s="525"/>
      <c r="CV8" s="525"/>
      <c r="CW8" s="525"/>
      <c r="CX8" s="525"/>
      <c r="CY8" s="525"/>
      <c r="CZ8" s="525"/>
      <c r="DA8" s="526"/>
      <c r="DB8" s="524">
        <v>0.22</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5832</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79</v>
      </c>
      <c r="AV9" s="473"/>
      <c r="AW9" s="473"/>
      <c r="AX9" s="473"/>
      <c r="AY9" s="395" t="s">
        <v>100</v>
      </c>
      <c r="AZ9" s="396"/>
      <c r="BA9" s="396"/>
      <c r="BB9" s="396"/>
      <c r="BC9" s="396"/>
      <c r="BD9" s="396"/>
      <c r="BE9" s="396"/>
      <c r="BF9" s="396"/>
      <c r="BG9" s="396"/>
      <c r="BH9" s="396"/>
      <c r="BI9" s="396"/>
      <c r="BJ9" s="396"/>
      <c r="BK9" s="396"/>
      <c r="BL9" s="396"/>
      <c r="BM9" s="397"/>
      <c r="BN9" s="415">
        <v>-36223</v>
      </c>
      <c r="BO9" s="416"/>
      <c r="BP9" s="416"/>
      <c r="BQ9" s="416"/>
      <c r="BR9" s="416"/>
      <c r="BS9" s="416"/>
      <c r="BT9" s="416"/>
      <c r="BU9" s="417"/>
      <c r="BV9" s="415">
        <v>-36214</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15.6</v>
      </c>
      <c r="CU9" s="386"/>
      <c r="CV9" s="386"/>
      <c r="CW9" s="386"/>
      <c r="CX9" s="386"/>
      <c r="CY9" s="386"/>
      <c r="CZ9" s="386"/>
      <c r="DA9" s="387"/>
      <c r="DB9" s="385">
        <v>15.6</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6438</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437</v>
      </c>
      <c r="BO10" s="416"/>
      <c r="BP10" s="416"/>
      <c r="BQ10" s="416"/>
      <c r="BR10" s="416"/>
      <c r="BS10" s="416"/>
      <c r="BT10" s="416"/>
      <c r="BU10" s="417"/>
      <c r="BV10" s="415">
        <v>78623</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5904</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5876</v>
      </c>
      <c r="S13" s="517"/>
      <c r="T13" s="517"/>
      <c r="U13" s="517"/>
      <c r="V13" s="518"/>
      <c r="W13" s="504" t="s">
        <v>124</v>
      </c>
      <c r="X13" s="428"/>
      <c r="Y13" s="428"/>
      <c r="Z13" s="428"/>
      <c r="AA13" s="428"/>
      <c r="AB13" s="429"/>
      <c r="AC13" s="391">
        <v>588</v>
      </c>
      <c r="AD13" s="392"/>
      <c r="AE13" s="392"/>
      <c r="AF13" s="392"/>
      <c r="AG13" s="393"/>
      <c r="AH13" s="391">
        <v>638</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-35786</v>
      </c>
      <c r="BO13" s="416"/>
      <c r="BP13" s="416"/>
      <c r="BQ13" s="416"/>
      <c r="BR13" s="416"/>
      <c r="BS13" s="416"/>
      <c r="BT13" s="416"/>
      <c r="BU13" s="417"/>
      <c r="BV13" s="415">
        <v>42409</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8.4</v>
      </c>
      <c r="CU13" s="386"/>
      <c r="CV13" s="386"/>
      <c r="CW13" s="386"/>
      <c r="CX13" s="386"/>
      <c r="CY13" s="386"/>
      <c r="CZ13" s="386"/>
      <c r="DA13" s="387"/>
      <c r="DB13" s="385">
        <v>8.6999999999999993</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6042</v>
      </c>
      <c r="S14" s="517"/>
      <c r="T14" s="517"/>
      <c r="U14" s="517"/>
      <c r="V14" s="518"/>
      <c r="W14" s="519"/>
      <c r="X14" s="431"/>
      <c r="Y14" s="431"/>
      <c r="Z14" s="431"/>
      <c r="AA14" s="431"/>
      <c r="AB14" s="432"/>
      <c r="AC14" s="509">
        <v>19.600000000000001</v>
      </c>
      <c r="AD14" s="510"/>
      <c r="AE14" s="510"/>
      <c r="AF14" s="510"/>
      <c r="AG14" s="511"/>
      <c r="AH14" s="509">
        <v>20.3</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32.4</v>
      </c>
      <c r="CU14" s="488"/>
      <c r="CV14" s="488"/>
      <c r="CW14" s="488"/>
      <c r="CX14" s="488"/>
      <c r="CY14" s="488"/>
      <c r="CZ14" s="488"/>
      <c r="DA14" s="489"/>
      <c r="DB14" s="520">
        <v>23</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6013</v>
      </c>
      <c r="S15" s="517"/>
      <c r="T15" s="517"/>
      <c r="U15" s="517"/>
      <c r="V15" s="518"/>
      <c r="W15" s="504" t="s">
        <v>131</v>
      </c>
      <c r="X15" s="428"/>
      <c r="Y15" s="428"/>
      <c r="Z15" s="428"/>
      <c r="AA15" s="428"/>
      <c r="AB15" s="429"/>
      <c r="AC15" s="391">
        <v>899</v>
      </c>
      <c r="AD15" s="392"/>
      <c r="AE15" s="392"/>
      <c r="AF15" s="392"/>
      <c r="AG15" s="393"/>
      <c r="AH15" s="391">
        <v>962</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692552</v>
      </c>
      <c r="BO15" s="411"/>
      <c r="BP15" s="411"/>
      <c r="BQ15" s="411"/>
      <c r="BR15" s="411"/>
      <c r="BS15" s="411"/>
      <c r="BT15" s="411"/>
      <c r="BU15" s="412"/>
      <c r="BV15" s="410">
        <v>678898</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29.9</v>
      </c>
      <c r="AD16" s="510"/>
      <c r="AE16" s="510"/>
      <c r="AF16" s="510"/>
      <c r="AG16" s="511"/>
      <c r="AH16" s="509">
        <v>30.5</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2911389</v>
      </c>
      <c r="BO16" s="416"/>
      <c r="BP16" s="416"/>
      <c r="BQ16" s="416"/>
      <c r="BR16" s="416"/>
      <c r="BS16" s="416"/>
      <c r="BT16" s="416"/>
      <c r="BU16" s="417"/>
      <c r="BV16" s="415">
        <v>3023915</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135</v>
      </c>
      <c r="S17" s="502"/>
      <c r="T17" s="502"/>
      <c r="U17" s="502"/>
      <c r="V17" s="503"/>
      <c r="W17" s="504" t="s">
        <v>138</v>
      </c>
      <c r="X17" s="428"/>
      <c r="Y17" s="428"/>
      <c r="Z17" s="428"/>
      <c r="AA17" s="428"/>
      <c r="AB17" s="429"/>
      <c r="AC17" s="391">
        <v>1520</v>
      </c>
      <c r="AD17" s="392"/>
      <c r="AE17" s="392"/>
      <c r="AF17" s="392"/>
      <c r="AG17" s="393"/>
      <c r="AH17" s="391">
        <v>1550</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864232</v>
      </c>
      <c r="BO17" s="416"/>
      <c r="BP17" s="416"/>
      <c r="BQ17" s="416"/>
      <c r="BR17" s="416"/>
      <c r="BS17" s="416"/>
      <c r="BT17" s="416"/>
      <c r="BU17" s="417"/>
      <c r="BV17" s="415">
        <v>846726</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140</v>
      </c>
      <c r="C18" s="478"/>
      <c r="D18" s="478"/>
      <c r="E18" s="479"/>
      <c r="F18" s="479"/>
      <c r="G18" s="479"/>
      <c r="H18" s="479"/>
      <c r="I18" s="479"/>
      <c r="J18" s="479"/>
      <c r="K18" s="479"/>
      <c r="L18" s="480">
        <v>299.61</v>
      </c>
      <c r="M18" s="480"/>
      <c r="N18" s="480"/>
      <c r="O18" s="480"/>
      <c r="P18" s="480"/>
      <c r="Q18" s="480"/>
      <c r="R18" s="481"/>
      <c r="S18" s="481"/>
      <c r="T18" s="481"/>
      <c r="U18" s="481"/>
      <c r="V18" s="482"/>
      <c r="W18" s="496"/>
      <c r="X18" s="497"/>
      <c r="Y18" s="497"/>
      <c r="Z18" s="497"/>
      <c r="AA18" s="497"/>
      <c r="AB18" s="505"/>
      <c r="AC18" s="379">
        <v>50.5</v>
      </c>
      <c r="AD18" s="380"/>
      <c r="AE18" s="380"/>
      <c r="AF18" s="380"/>
      <c r="AG18" s="483"/>
      <c r="AH18" s="379">
        <v>49.2</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2813357</v>
      </c>
      <c r="BO18" s="416"/>
      <c r="BP18" s="416"/>
      <c r="BQ18" s="416"/>
      <c r="BR18" s="416"/>
      <c r="BS18" s="416"/>
      <c r="BT18" s="416"/>
      <c r="BU18" s="417"/>
      <c r="BV18" s="415">
        <v>2751413</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142</v>
      </c>
      <c r="C19" s="478"/>
      <c r="D19" s="478"/>
      <c r="E19" s="479"/>
      <c r="F19" s="479"/>
      <c r="G19" s="479"/>
      <c r="H19" s="479"/>
      <c r="I19" s="479"/>
      <c r="J19" s="479"/>
      <c r="K19" s="479"/>
      <c r="L19" s="485">
        <v>19</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3523756</v>
      </c>
      <c r="BO19" s="416"/>
      <c r="BP19" s="416"/>
      <c r="BQ19" s="416"/>
      <c r="BR19" s="416"/>
      <c r="BS19" s="416"/>
      <c r="BT19" s="416"/>
      <c r="BU19" s="417"/>
      <c r="BV19" s="415">
        <v>3760625</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144</v>
      </c>
      <c r="C20" s="478"/>
      <c r="D20" s="478"/>
      <c r="E20" s="479"/>
      <c r="F20" s="479"/>
      <c r="G20" s="479"/>
      <c r="H20" s="479"/>
      <c r="I20" s="479"/>
      <c r="J20" s="479"/>
      <c r="K20" s="479"/>
      <c r="L20" s="485">
        <v>1846</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5034992</v>
      </c>
      <c r="BO23" s="416"/>
      <c r="BP23" s="416"/>
      <c r="BQ23" s="416"/>
      <c r="BR23" s="416"/>
      <c r="BS23" s="416"/>
      <c r="BT23" s="416"/>
      <c r="BU23" s="417"/>
      <c r="BV23" s="415">
        <v>5015586</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153</v>
      </c>
      <c r="F24" s="389"/>
      <c r="G24" s="389"/>
      <c r="H24" s="389"/>
      <c r="I24" s="389"/>
      <c r="J24" s="389"/>
      <c r="K24" s="390"/>
      <c r="L24" s="391">
        <v>1</v>
      </c>
      <c r="M24" s="392"/>
      <c r="N24" s="392"/>
      <c r="O24" s="392"/>
      <c r="P24" s="393"/>
      <c r="Q24" s="391">
        <v>6300</v>
      </c>
      <c r="R24" s="392"/>
      <c r="S24" s="392"/>
      <c r="T24" s="392"/>
      <c r="U24" s="392"/>
      <c r="V24" s="393"/>
      <c r="W24" s="457"/>
      <c r="X24" s="448"/>
      <c r="Y24" s="449"/>
      <c r="Z24" s="388" t="s">
        <v>154</v>
      </c>
      <c r="AA24" s="389"/>
      <c r="AB24" s="389"/>
      <c r="AC24" s="389"/>
      <c r="AD24" s="389"/>
      <c r="AE24" s="389"/>
      <c r="AF24" s="389"/>
      <c r="AG24" s="390"/>
      <c r="AH24" s="391">
        <v>97</v>
      </c>
      <c r="AI24" s="392"/>
      <c r="AJ24" s="392"/>
      <c r="AK24" s="392"/>
      <c r="AL24" s="393"/>
      <c r="AM24" s="391">
        <v>275965</v>
      </c>
      <c r="AN24" s="392"/>
      <c r="AO24" s="392"/>
      <c r="AP24" s="392"/>
      <c r="AQ24" s="392"/>
      <c r="AR24" s="393"/>
      <c r="AS24" s="391">
        <v>2845</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4693802</v>
      </c>
      <c r="BO24" s="416"/>
      <c r="BP24" s="416"/>
      <c r="BQ24" s="416"/>
      <c r="BR24" s="416"/>
      <c r="BS24" s="416"/>
      <c r="BT24" s="416"/>
      <c r="BU24" s="417"/>
      <c r="BV24" s="415">
        <v>4640942</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156</v>
      </c>
      <c r="F25" s="389"/>
      <c r="G25" s="389"/>
      <c r="H25" s="389"/>
      <c r="I25" s="389"/>
      <c r="J25" s="389"/>
      <c r="K25" s="390"/>
      <c r="L25" s="391">
        <v>1</v>
      </c>
      <c r="M25" s="392"/>
      <c r="N25" s="392"/>
      <c r="O25" s="392"/>
      <c r="P25" s="393"/>
      <c r="Q25" s="391">
        <v>5200</v>
      </c>
      <c r="R25" s="392"/>
      <c r="S25" s="392"/>
      <c r="T25" s="392"/>
      <c r="U25" s="392"/>
      <c r="V25" s="393"/>
      <c r="W25" s="457"/>
      <c r="X25" s="448"/>
      <c r="Y25" s="449"/>
      <c r="Z25" s="388" t="s">
        <v>157</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226249</v>
      </c>
      <c r="BO25" s="411"/>
      <c r="BP25" s="411"/>
      <c r="BQ25" s="411"/>
      <c r="BR25" s="411"/>
      <c r="BS25" s="411"/>
      <c r="BT25" s="411"/>
      <c r="BU25" s="412"/>
      <c r="BV25" s="410">
        <v>273616</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159</v>
      </c>
      <c r="F26" s="389"/>
      <c r="G26" s="389"/>
      <c r="H26" s="389"/>
      <c r="I26" s="389"/>
      <c r="J26" s="389"/>
      <c r="K26" s="390"/>
      <c r="L26" s="391">
        <v>1</v>
      </c>
      <c r="M26" s="392"/>
      <c r="N26" s="392"/>
      <c r="O26" s="392"/>
      <c r="P26" s="393"/>
      <c r="Q26" s="391">
        <v>4800</v>
      </c>
      <c r="R26" s="392"/>
      <c r="S26" s="392"/>
      <c r="T26" s="392"/>
      <c r="U26" s="392"/>
      <c r="V26" s="393"/>
      <c r="W26" s="457"/>
      <c r="X26" s="448"/>
      <c r="Y26" s="449"/>
      <c r="Z26" s="388" t="s">
        <v>160</v>
      </c>
      <c r="AA26" s="470"/>
      <c r="AB26" s="470"/>
      <c r="AC26" s="470"/>
      <c r="AD26" s="470"/>
      <c r="AE26" s="470"/>
      <c r="AF26" s="470"/>
      <c r="AG26" s="471"/>
      <c r="AH26" s="391">
        <v>9</v>
      </c>
      <c r="AI26" s="392"/>
      <c r="AJ26" s="392"/>
      <c r="AK26" s="392"/>
      <c r="AL26" s="393"/>
      <c r="AM26" s="391">
        <v>24939</v>
      </c>
      <c r="AN26" s="392"/>
      <c r="AO26" s="392"/>
      <c r="AP26" s="392"/>
      <c r="AQ26" s="392"/>
      <c r="AR26" s="393"/>
      <c r="AS26" s="391">
        <v>2771</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162</v>
      </c>
      <c r="F27" s="389"/>
      <c r="G27" s="389"/>
      <c r="H27" s="389"/>
      <c r="I27" s="389"/>
      <c r="J27" s="389"/>
      <c r="K27" s="390"/>
      <c r="L27" s="391">
        <v>1</v>
      </c>
      <c r="M27" s="392"/>
      <c r="N27" s="392"/>
      <c r="O27" s="392"/>
      <c r="P27" s="393"/>
      <c r="Q27" s="391">
        <v>2550</v>
      </c>
      <c r="R27" s="392"/>
      <c r="S27" s="392"/>
      <c r="T27" s="392"/>
      <c r="U27" s="392"/>
      <c r="V27" s="393"/>
      <c r="W27" s="457"/>
      <c r="X27" s="448"/>
      <c r="Y27" s="449"/>
      <c r="Z27" s="388" t="s">
        <v>163</v>
      </c>
      <c r="AA27" s="389"/>
      <c r="AB27" s="389"/>
      <c r="AC27" s="389"/>
      <c r="AD27" s="389"/>
      <c r="AE27" s="389"/>
      <c r="AF27" s="389"/>
      <c r="AG27" s="390"/>
      <c r="AH27" s="391" t="s">
        <v>121</v>
      </c>
      <c r="AI27" s="392"/>
      <c r="AJ27" s="392"/>
      <c r="AK27" s="392"/>
      <c r="AL27" s="393"/>
      <c r="AM27" s="391" t="s">
        <v>121</v>
      </c>
      <c r="AN27" s="392"/>
      <c r="AO27" s="392"/>
      <c r="AP27" s="392"/>
      <c r="AQ27" s="392"/>
      <c r="AR27" s="393"/>
      <c r="AS27" s="391" t="s">
        <v>121</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103723</v>
      </c>
      <c r="BO27" s="419"/>
      <c r="BP27" s="419"/>
      <c r="BQ27" s="419"/>
      <c r="BR27" s="419"/>
      <c r="BS27" s="419"/>
      <c r="BT27" s="419"/>
      <c r="BU27" s="420"/>
      <c r="BV27" s="418">
        <v>103671</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165</v>
      </c>
      <c r="F28" s="389"/>
      <c r="G28" s="389"/>
      <c r="H28" s="389"/>
      <c r="I28" s="389"/>
      <c r="J28" s="389"/>
      <c r="K28" s="390"/>
      <c r="L28" s="391">
        <v>1</v>
      </c>
      <c r="M28" s="392"/>
      <c r="N28" s="392"/>
      <c r="O28" s="392"/>
      <c r="P28" s="393"/>
      <c r="Q28" s="391">
        <v>1880</v>
      </c>
      <c r="R28" s="392"/>
      <c r="S28" s="392"/>
      <c r="T28" s="392"/>
      <c r="U28" s="392"/>
      <c r="V28" s="393"/>
      <c r="W28" s="457"/>
      <c r="X28" s="448"/>
      <c r="Y28" s="449"/>
      <c r="Z28" s="388" t="s">
        <v>166</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797596</v>
      </c>
      <c r="BO28" s="411"/>
      <c r="BP28" s="411"/>
      <c r="BQ28" s="411"/>
      <c r="BR28" s="411"/>
      <c r="BS28" s="411"/>
      <c r="BT28" s="411"/>
      <c r="BU28" s="412"/>
      <c r="BV28" s="410">
        <v>797159</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169</v>
      </c>
      <c r="F29" s="389"/>
      <c r="G29" s="389"/>
      <c r="H29" s="389"/>
      <c r="I29" s="389"/>
      <c r="J29" s="389"/>
      <c r="K29" s="390"/>
      <c r="L29" s="391">
        <v>8</v>
      </c>
      <c r="M29" s="392"/>
      <c r="N29" s="392"/>
      <c r="O29" s="392"/>
      <c r="P29" s="393"/>
      <c r="Q29" s="391">
        <v>1680</v>
      </c>
      <c r="R29" s="392"/>
      <c r="S29" s="392"/>
      <c r="T29" s="392"/>
      <c r="U29" s="392"/>
      <c r="V29" s="393"/>
      <c r="W29" s="458"/>
      <c r="X29" s="459"/>
      <c r="Y29" s="460"/>
      <c r="Z29" s="388" t="s">
        <v>170</v>
      </c>
      <c r="AA29" s="389"/>
      <c r="AB29" s="389"/>
      <c r="AC29" s="389"/>
      <c r="AD29" s="389"/>
      <c r="AE29" s="389"/>
      <c r="AF29" s="389"/>
      <c r="AG29" s="390"/>
      <c r="AH29" s="391">
        <v>97</v>
      </c>
      <c r="AI29" s="392"/>
      <c r="AJ29" s="392"/>
      <c r="AK29" s="392"/>
      <c r="AL29" s="393"/>
      <c r="AM29" s="391">
        <v>275965</v>
      </c>
      <c r="AN29" s="392"/>
      <c r="AO29" s="392"/>
      <c r="AP29" s="392"/>
      <c r="AQ29" s="392"/>
      <c r="AR29" s="393"/>
      <c r="AS29" s="391">
        <v>2845</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16391</v>
      </c>
      <c r="BO29" s="416"/>
      <c r="BP29" s="416"/>
      <c r="BQ29" s="416"/>
      <c r="BR29" s="416"/>
      <c r="BS29" s="416"/>
      <c r="BT29" s="416"/>
      <c r="BU29" s="417"/>
      <c r="BV29" s="415">
        <v>16382</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91.7</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921965</v>
      </c>
      <c r="BO30" s="419"/>
      <c r="BP30" s="419"/>
      <c r="BQ30" s="419"/>
      <c r="BR30" s="419"/>
      <c r="BS30" s="419"/>
      <c r="BT30" s="419"/>
      <c r="BU30" s="420"/>
      <c r="BV30" s="418">
        <v>1020516</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国民健康保険事業特別会計</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IF('各会計、関係団体の財政状況及び健全化判断比率'!B32="","",'各会計、関係団体の財政状況及び健全化判断比率'!B32)</f>
        <v>水道事業会計</v>
      </c>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IF('各会計、関係団体の財政状況及び健全化判断比率'!B33="","",'各会計、関係団体の財政状況及び健全化判断比率'!B33)</f>
        <v>公共下水道事業特別会計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12</v>
      </c>
      <c r="BX34" s="375"/>
      <c r="BY34" s="374" t="str">
        <f>IF('各会計、関係団体の財政状況及び健全化判断比率'!B68="","",'各会計、関係団体の財政状況及び健全化判断比率'!B68)</f>
        <v>下越障害福祉事務組合（一般会計）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21</v>
      </c>
      <c r="CP34" s="375"/>
      <c r="CQ34" s="374" t="str">
        <f>IF('各会計、関係団体の財政状況及び健全化判断比率'!BS7="","",'各会計、関係団体の財政状況及び健全化判断比率'!BS7)</f>
        <v>関川村自然環境管理公社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国民健康保険関川診療所特別会計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8</v>
      </c>
      <c r="BF35" s="375"/>
      <c r="BG35" s="374" t="str">
        <f>IF('各会計、関係団体の財政状況及び健全化判断比率'!B34="","",'各会計、関係団体の財政状況及び健全化判断比率'!B34)</f>
        <v>農業集落排水事業特別会計</v>
      </c>
      <c r="BH35" s="374"/>
      <c r="BI35" s="374"/>
      <c r="BJ35" s="374"/>
      <c r="BK35" s="374"/>
      <c r="BL35" s="374"/>
      <c r="BM35" s="374"/>
      <c r="BN35" s="374"/>
      <c r="BO35" s="374"/>
      <c r="BP35" s="374"/>
      <c r="BQ35" s="374"/>
      <c r="BR35" s="374"/>
      <c r="BS35" s="374"/>
      <c r="BT35" s="374"/>
      <c r="BU35" s="374"/>
      <c r="BV35" s="167"/>
      <c r="BW35" s="375">
        <f t="shared" ref="BW35:BW43" si="2">IF(BY35="","",BW34+1)</f>
        <v>13</v>
      </c>
      <c r="BX35" s="375"/>
      <c r="BY35" s="374" t="str">
        <f>IF('各会計、関係団体の財政状況及び健全化判断比率'!B69="","",'各会計、関係団体の財政状況及び健全化判断比率'!B69)</f>
        <v>新潟県後期高齢者医療広域連合（一般会計）</v>
      </c>
      <c r="BZ35" s="374"/>
      <c r="CA35" s="374"/>
      <c r="CB35" s="374"/>
      <c r="CC35" s="374"/>
      <c r="CD35" s="374"/>
      <c r="CE35" s="374"/>
      <c r="CF35" s="374"/>
      <c r="CG35" s="374"/>
      <c r="CH35" s="374"/>
      <c r="CI35" s="374"/>
      <c r="CJ35" s="374"/>
      <c r="CK35" s="374"/>
      <c r="CL35" s="374"/>
      <c r="CM35" s="374"/>
      <c r="CN35" s="167"/>
      <c r="CO35" s="375">
        <f t="shared" ref="CO35:CO43" si="3">IF(CQ35="","",CO34+1)</f>
        <v>22</v>
      </c>
      <c r="CP35" s="375"/>
      <c r="CQ35" s="374" t="str">
        <f>IF('各会計、関係団体の財政状況及び健全化判断比率'!BS8="","",'各会計、関係団体の財政状況及び健全化判断比率'!BS8)</f>
        <v>ﾊﾟﾜｰﾌﾟﾗﾝﾄ関川</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介護保険事業特別会計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9</v>
      </c>
      <c r="BF36" s="375"/>
      <c r="BG36" s="374" t="str">
        <f>IF('各会計、関係団体の財政状況及び健全化判断比率'!B35="","",'各会計、関係団体の財政状況及び健全化判断比率'!B35)</f>
        <v>簡易水道特別会計</v>
      </c>
      <c r="BH36" s="374"/>
      <c r="BI36" s="374"/>
      <c r="BJ36" s="374"/>
      <c r="BK36" s="374"/>
      <c r="BL36" s="374"/>
      <c r="BM36" s="374"/>
      <c r="BN36" s="374"/>
      <c r="BO36" s="374"/>
      <c r="BP36" s="374"/>
      <c r="BQ36" s="374"/>
      <c r="BR36" s="374"/>
      <c r="BS36" s="374"/>
      <c r="BT36" s="374"/>
      <c r="BU36" s="374"/>
      <c r="BV36" s="167"/>
      <c r="BW36" s="375">
        <f t="shared" si="2"/>
        <v>14</v>
      </c>
      <c r="BX36" s="375"/>
      <c r="BY36" s="374" t="str">
        <f>IF('各会計、関係団体の財政状況及び健全化判断比率'!B70="","",'各会計、関係団体の財政状況及び健全化判断比率'!B70)</f>
        <v>新潟県後期高齢者医療広域連合（後期高齢者医療特別会計）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5</v>
      </c>
      <c r="V37" s="375"/>
      <c r="W37" s="374" t="str">
        <f>IF('各会計、関係団体の財政状況及び健全化判断比率'!B31="","",'各会計、関係団体の財政状況及び健全化判断比率'!B31)</f>
        <v>後期高齢者医療特別会計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f t="shared" si="1"/>
        <v>10</v>
      </c>
      <c r="BF37" s="375"/>
      <c r="BG37" s="374" t="str">
        <f>IF('各会計、関係団体の財政状況及び健全化判断比率'!B36="","",'各会計、関係団体の財政状況及び健全化判断比率'!B36)</f>
        <v>村有温泉特別会計</v>
      </c>
      <c r="BH37" s="374"/>
      <c r="BI37" s="374"/>
      <c r="BJ37" s="374"/>
      <c r="BK37" s="374"/>
      <c r="BL37" s="374"/>
      <c r="BM37" s="374"/>
      <c r="BN37" s="374"/>
      <c r="BO37" s="374"/>
      <c r="BP37" s="374"/>
      <c r="BQ37" s="374"/>
      <c r="BR37" s="374"/>
      <c r="BS37" s="374"/>
      <c r="BT37" s="374"/>
      <c r="BU37" s="374"/>
      <c r="BV37" s="167"/>
      <c r="BW37" s="375">
        <f t="shared" si="2"/>
        <v>15</v>
      </c>
      <c r="BX37" s="375"/>
      <c r="BY37" s="374" t="str">
        <f>IF('各会計、関係団体の財政状況及び健全化判断比率'!B71="","",'各会計、関係団体の財政状況及び健全化判断比率'!B71)</f>
        <v>新潟県市町村総合事務組合（一般会計）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f t="shared" si="1"/>
        <v>11</v>
      </c>
      <c r="BF38" s="375"/>
      <c r="BG38" s="374" t="str">
        <f>IF('各会計、関係団体の財政状況及び健全化判断比率'!B37="","",'各会計、関係団体の財政状況及び健全化判断比率'!B37)</f>
        <v>宅地等造成特別会計</v>
      </c>
      <c r="BH38" s="374"/>
      <c r="BI38" s="374"/>
      <c r="BJ38" s="374"/>
      <c r="BK38" s="374"/>
      <c r="BL38" s="374"/>
      <c r="BM38" s="374"/>
      <c r="BN38" s="374"/>
      <c r="BO38" s="374"/>
      <c r="BP38" s="374"/>
      <c r="BQ38" s="374"/>
      <c r="BR38" s="374"/>
      <c r="BS38" s="374"/>
      <c r="BT38" s="374"/>
      <c r="BU38" s="374"/>
      <c r="BV38" s="167"/>
      <c r="BW38" s="375">
        <f t="shared" si="2"/>
        <v>16</v>
      </c>
      <c r="BX38" s="375"/>
      <c r="BY38" s="374" t="str">
        <f>IF('各会計、関係団体の財政状況及び健全化判断比率'!B72="","",'各会計、関係団体の財政状況及び健全化判断比率'!B72)</f>
        <v>新潟県市町村総合事務組合（職員退職手当支給事業特別会計）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17</v>
      </c>
      <c r="BX39" s="375"/>
      <c r="BY39" s="374" t="str">
        <f>IF('各会計、関係団体の財政状況及び健全化判断比率'!B73="","",'各会計、関係団体の財政状況及び健全化判断比率'!B73)</f>
        <v>新潟県市町村総合事務組合（消防団員等公務災害補償事業特別会計）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18</v>
      </c>
      <c r="BX40" s="375"/>
      <c r="BY40" s="374" t="str">
        <f>IF('各会計、関係団体の財政状況及び健全化判断比率'!B74="","",'各会計、関係団体の財政状況及び健全化判断比率'!B74)</f>
        <v>新潟県市町村総合事務組合（消防賞じゅつ金等支給事業特別会計）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19</v>
      </c>
      <c r="BX41" s="375"/>
      <c r="BY41" s="374" t="str">
        <f>IF('各会計、関係団体の財政状況及び健全化判断比率'!B75="","",'各会計、関係団体の財政状況及び健全化判断比率'!B75)</f>
        <v>新潟県市町村総合事務組合（非常勤職員公務災害補償等特別会計）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20</v>
      </c>
      <c r="BX42" s="375"/>
      <c r="BY42" s="374" t="str">
        <f>IF('各会計、関係団体の財政状況及び健全化判断比率'!B76="","",'各会計、関係団体の財政状況及び健全化判断比率'!B76)</f>
        <v>新潟県市町村総合事務組合（交通災害共済事業特別会計）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208</v>
      </c>
      <c r="C5" s="708"/>
      <c r="D5" s="708"/>
      <c r="E5" s="708"/>
      <c r="F5" s="708"/>
      <c r="G5" s="708"/>
      <c r="H5" s="708"/>
      <c r="I5" s="708"/>
      <c r="J5" s="708"/>
      <c r="K5" s="708"/>
      <c r="L5" s="708"/>
      <c r="M5" s="708"/>
      <c r="N5" s="708"/>
      <c r="O5" s="708"/>
      <c r="P5" s="708"/>
      <c r="Q5" s="709"/>
      <c r="R5" s="670">
        <v>684809</v>
      </c>
      <c r="S5" s="671"/>
      <c r="T5" s="671"/>
      <c r="U5" s="671"/>
      <c r="V5" s="671"/>
      <c r="W5" s="671"/>
      <c r="X5" s="671"/>
      <c r="Y5" s="718"/>
      <c r="Z5" s="731">
        <v>14</v>
      </c>
      <c r="AA5" s="731"/>
      <c r="AB5" s="731"/>
      <c r="AC5" s="731"/>
      <c r="AD5" s="732">
        <v>684809</v>
      </c>
      <c r="AE5" s="732"/>
      <c r="AF5" s="732"/>
      <c r="AG5" s="732"/>
      <c r="AH5" s="732"/>
      <c r="AI5" s="732"/>
      <c r="AJ5" s="732"/>
      <c r="AK5" s="732"/>
      <c r="AL5" s="719">
        <v>22.1</v>
      </c>
      <c r="AM5" s="688"/>
      <c r="AN5" s="688"/>
      <c r="AO5" s="720"/>
      <c r="AP5" s="707" t="s">
        <v>209</v>
      </c>
      <c r="AQ5" s="708"/>
      <c r="AR5" s="708"/>
      <c r="AS5" s="708"/>
      <c r="AT5" s="708"/>
      <c r="AU5" s="708"/>
      <c r="AV5" s="708"/>
      <c r="AW5" s="708"/>
      <c r="AX5" s="708"/>
      <c r="AY5" s="708"/>
      <c r="AZ5" s="708"/>
      <c r="BA5" s="708"/>
      <c r="BB5" s="708"/>
      <c r="BC5" s="708"/>
      <c r="BD5" s="708"/>
      <c r="BE5" s="708"/>
      <c r="BF5" s="709"/>
      <c r="BG5" s="620">
        <v>665888</v>
      </c>
      <c r="BH5" s="621"/>
      <c r="BI5" s="621"/>
      <c r="BJ5" s="621"/>
      <c r="BK5" s="621"/>
      <c r="BL5" s="621"/>
      <c r="BM5" s="621"/>
      <c r="BN5" s="622"/>
      <c r="BO5" s="673">
        <v>97.2</v>
      </c>
      <c r="BP5" s="673"/>
      <c r="BQ5" s="673"/>
      <c r="BR5" s="673"/>
      <c r="BS5" s="674" t="s">
        <v>210</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202</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x14ac:dyDescent="0.15">
      <c r="B6" s="617" t="s">
        <v>214</v>
      </c>
      <c r="C6" s="618"/>
      <c r="D6" s="618"/>
      <c r="E6" s="618"/>
      <c r="F6" s="618"/>
      <c r="G6" s="618"/>
      <c r="H6" s="618"/>
      <c r="I6" s="618"/>
      <c r="J6" s="618"/>
      <c r="K6" s="618"/>
      <c r="L6" s="618"/>
      <c r="M6" s="618"/>
      <c r="N6" s="618"/>
      <c r="O6" s="618"/>
      <c r="P6" s="618"/>
      <c r="Q6" s="619"/>
      <c r="R6" s="620">
        <v>76800</v>
      </c>
      <c r="S6" s="621"/>
      <c r="T6" s="621"/>
      <c r="U6" s="621"/>
      <c r="V6" s="621"/>
      <c r="W6" s="621"/>
      <c r="X6" s="621"/>
      <c r="Y6" s="622"/>
      <c r="Z6" s="673">
        <v>1.6</v>
      </c>
      <c r="AA6" s="673"/>
      <c r="AB6" s="673"/>
      <c r="AC6" s="673"/>
      <c r="AD6" s="674">
        <v>76800</v>
      </c>
      <c r="AE6" s="674"/>
      <c r="AF6" s="674"/>
      <c r="AG6" s="674"/>
      <c r="AH6" s="674"/>
      <c r="AI6" s="674"/>
      <c r="AJ6" s="674"/>
      <c r="AK6" s="674"/>
      <c r="AL6" s="643">
        <v>2.5</v>
      </c>
      <c r="AM6" s="675"/>
      <c r="AN6" s="675"/>
      <c r="AO6" s="676"/>
      <c r="AP6" s="617" t="s">
        <v>215</v>
      </c>
      <c r="AQ6" s="618"/>
      <c r="AR6" s="618"/>
      <c r="AS6" s="618"/>
      <c r="AT6" s="618"/>
      <c r="AU6" s="618"/>
      <c r="AV6" s="618"/>
      <c r="AW6" s="618"/>
      <c r="AX6" s="618"/>
      <c r="AY6" s="618"/>
      <c r="AZ6" s="618"/>
      <c r="BA6" s="618"/>
      <c r="BB6" s="618"/>
      <c r="BC6" s="618"/>
      <c r="BD6" s="618"/>
      <c r="BE6" s="618"/>
      <c r="BF6" s="619"/>
      <c r="BG6" s="620">
        <v>665888</v>
      </c>
      <c r="BH6" s="621"/>
      <c r="BI6" s="621"/>
      <c r="BJ6" s="621"/>
      <c r="BK6" s="621"/>
      <c r="BL6" s="621"/>
      <c r="BM6" s="621"/>
      <c r="BN6" s="622"/>
      <c r="BO6" s="673">
        <v>97.2</v>
      </c>
      <c r="BP6" s="673"/>
      <c r="BQ6" s="673"/>
      <c r="BR6" s="673"/>
      <c r="BS6" s="674" t="s">
        <v>210</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53870</v>
      </c>
      <c r="CS6" s="621"/>
      <c r="CT6" s="621"/>
      <c r="CU6" s="621"/>
      <c r="CV6" s="621"/>
      <c r="CW6" s="621"/>
      <c r="CX6" s="621"/>
      <c r="CY6" s="622"/>
      <c r="CZ6" s="673">
        <v>1.1000000000000001</v>
      </c>
      <c r="DA6" s="673"/>
      <c r="DB6" s="673"/>
      <c r="DC6" s="673"/>
      <c r="DD6" s="626" t="s">
        <v>210</v>
      </c>
      <c r="DE6" s="621"/>
      <c r="DF6" s="621"/>
      <c r="DG6" s="621"/>
      <c r="DH6" s="621"/>
      <c r="DI6" s="621"/>
      <c r="DJ6" s="621"/>
      <c r="DK6" s="621"/>
      <c r="DL6" s="621"/>
      <c r="DM6" s="621"/>
      <c r="DN6" s="621"/>
      <c r="DO6" s="621"/>
      <c r="DP6" s="622"/>
      <c r="DQ6" s="626">
        <v>53870</v>
      </c>
      <c r="DR6" s="621"/>
      <c r="DS6" s="621"/>
      <c r="DT6" s="621"/>
      <c r="DU6" s="621"/>
      <c r="DV6" s="621"/>
      <c r="DW6" s="621"/>
      <c r="DX6" s="621"/>
      <c r="DY6" s="621"/>
      <c r="DZ6" s="621"/>
      <c r="EA6" s="621"/>
      <c r="EB6" s="621"/>
      <c r="EC6" s="656"/>
    </row>
    <row r="7" spans="2:143" ht="11.25" customHeight="1" x14ac:dyDescent="0.15">
      <c r="B7" s="617" t="s">
        <v>217</v>
      </c>
      <c r="C7" s="618"/>
      <c r="D7" s="618"/>
      <c r="E7" s="618"/>
      <c r="F7" s="618"/>
      <c r="G7" s="618"/>
      <c r="H7" s="618"/>
      <c r="I7" s="618"/>
      <c r="J7" s="618"/>
      <c r="K7" s="618"/>
      <c r="L7" s="618"/>
      <c r="M7" s="618"/>
      <c r="N7" s="618"/>
      <c r="O7" s="618"/>
      <c r="P7" s="618"/>
      <c r="Q7" s="619"/>
      <c r="R7" s="620">
        <v>405</v>
      </c>
      <c r="S7" s="621"/>
      <c r="T7" s="621"/>
      <c r="U7" s="621"/>
      <c r="V7" s="621"/>
      <c r="W7" s="621"/>
      <c r="X7" s="621"/>
      <c r="Y7" s="622"/>
      <c r="Z7" s="673">
        <v>0</v>
      </c>
      <c r="AA7" s="673"/>
      <c r="AB7" s="673"/>
      <c r="AC7" s="673"/>
      <c r="AD7" s="674">
        <v>405</v>
      </c>
      <c r="AE7" s="674"/>
      <c r="AF7" s="674"/>
      <c r="AG7" s="674"/>
      <c r="AH7" s="674"/>
      <c r="AI7" s="674"/>
      <c r="AJ7" s="674"/>
      <c r="AK7" s="674"/>
      <c r="AL7" s="643">
        <v>0</v>
      </c>
      <c r="AM7" s="675"/>
      <c r="AN7" s="675"/>
      <c r="AO7" s="676"/>
      <c r="AP7" s="617" t="s">
        <v>218</v>
      </c>
      <c r="AQ7" s="618"/>
      <c r="AR7" s="618"/>
      <c r="AS7" s="618"/>
      <c r="AT7" s="618"/>
      <c r="AU7" s="618"/>
      <c r="AV7" s="618"/>
      <c r="AW7" s="618"/>
      <c r="AX7" s="618"/>
      <c r="AY7" s="618"/>
      <c r="AZ7" s="618"/>
      <c r="BA7" s="618"/>
      <c r="BB7" s="618"/>
      <c r="BC7" s="618"/>
      <c r="BD7" s="618"/>
      <c r="BE7" s="618"/>
      <c r="BF7" s="619"/>
      <c r="BG7" s="620">
        <v>196435</v>
      </c>
      <c r="BH7" s="621"/>
      <c r="BI7" s="621"/>
      <c r="BJ7" s="621"/>
      <c r="BK7" s="621"/>
      <c r="BL7" s="621"/>
      <c r="BM7" s="621"/>
      <c r="BN7" s="622"/>
      <c r="BO7" s="673">
        <v>28.7</v>
      </c>
      <c r="BP7" s="673"/>
      <c r="BQ7" s="673"/>
      <c r="BR7" s="673"/>
      <c r="BS7" s="674" t="s">
        <v>210</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550856</v>
      </c>
      <c r="CS7" s="621"/>
      <c r="CT7" s="621"/>
      <c r="CU7" s="621"/>
      <c r="CV7" s="621"/>
      <c r="CW7" s="621"/>
      <c r="CX7" s="621"/>
      <c r="CY7" s="622"/>
      <c r="CZ7" s="673">
        <v>11.6</v>
      </c>
      <c r="DA7" s="673"/>
      <c r="DB7" s="673"/>
      <c r="DC7" s="673"/>
      <c r="DD7" s="626">
        <v>27490</v>
      </c>
      <c r="DE7" s="621"/>
      <c r="DF7" s="621"/>
      <c r="DG7" s="621"/>
      <c r="DH7" s="621"/>
      <c r="DI7" s="621"/>
      <c r="DJ7" s="621"/>
      <c r="DK7" s="621"/>
      <c r="DL7" s="621"/>
      <c r="DM7" s="621"/>
      <c r="DN7" s="621"/>
      <c r="DO7" s="621"/>
      <c r="DP7" s="622"/>
      <c r="DQ7" s="626">
        <v>452528</v>
      </c>
      <c r="DR7" s="621"/>
      <c r="DS7" s="621"/>
      <c r="DT7" s="621"/>
      <c r="DU7" s="621"/>
      <c r="DV7" s="621"/>
      <c r="DW7" s="621"/>
      <c r="DX7" s="621"/>
      <c r="DY7" s="621"/>
      <c r="DZ7" s="621"/>
      <c r="EA7" s="621"/>
      <c r="EB7" s="621"/>
      <c r="EC7" s="656"/>
    </row>
    <row r="8" spans="2:143" ht="11.25" customHeight="1" x14ac:dyDescent="0.15">
      <c r="B8" s="617" t="s">
        <v>220</v>
      </c>
      <c r="C8" s="618"/>
      <c r="D8" s="618"/>
      <c r="E8" s="618"/>
      <c r="F8" s="618"/>
      <c r="G8" s="618"/>
      <c r="H8" s="618"/>
      <c r="I8" s="618"/>
      <c r="J8" s="618"/>
      <c r="K8" s="618"/>
      <c r="L8" s="618"/>
      <c r="M8" s="618"/>
      <c r="N8" s="618"/>
      <c r="O8" s="618"/>
      <c r="P8" s="618"/>
      <c r="Q8" s="619"/>
      <c r="R8" s="620">
        <v>1238</v>
      </c>
      <c r="S8" s="621"/>
      <c r="T8" s="621"/>
      <c r="U8" s="621"/>
      <c r="V8" s="621"/>
      <c r="W8" s="621"/>
      <c r="X8" s="621"/>
      <c r="Y8" s="622"/>
      <c r="Z8" s="673">
        <v>0</v>
      </c>
      <c r="AA8" s="673"/>
      <c r="AB8" s="673"/>
      <c r="AC8" s="673"/>
      <c r="AD8" s="674">
        <v>1238</v>
      </c>
      <c r="AE8" s="674"/>
      <c r="AF8" s="674"/>
      <c r="AG8" s="674"/>
      <c r="AH8" s="674"/>
      <c r="AI8" s="674"/>
      <c r="AJ8" s="674"/>
      <c r="AK8" s="674"/>
      <c r="AL8" s="643">
        <v>0</v>
      </c>
      <c r="AM8" s="675"/>
      <c r="AN8" s="675"/>
      <c r="AO8" s="676"/>
      <c r="AP8" s="617" t="s">
        <v>221</v>
      </c>
      <c r="AQ8" s="618"/>
      <c r="AR8" s="618"/>
      <c r="AS8" s="618"/>
      <c r="AT8" s="618"/>
      <c r="AU8" s="618"/>
      <c r="AV8" s="618"/>
      <c r="AW8" s="618"/>
      <c r="AX8" s="618"/>
      <c r="AY8" s="618"/>
      <c r="AZ8" s="618"/>
      <c r="BA8" s="618"/>
      <c r="BB8" s="618"/>
      <c r="BC8" s="618"/>
      <c r="BD8" s="618"/>
      <c r="BE8" s="618"/>
      <c r="BF8" s="619"/>
      <c r="BG8" s="620">
        <v>9615</v>
      </c>
      <c r="BH8" s="621"/>
      <c r="BI8" s="621"/>
      <c r="BJ8" s="621"/>
      <c r="BK8" s="621"/>
      <c r="BL8" s="621"/>
      <c r="BM8" s="621"/>
      <c r="BN8" s="622"/>
      <c r="BO8" s="673">
        <v>1.4</v>
      </c>
      <c r="BP8" s="673"/>
      <c r="BQ8" s="673"/>
      <c r="BR8" s="673"/>
      <c r="BS8" s="626" t="s">
        <v>112</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945479</v>
      </c>
      <c r="CS8" s="621"/>
      <c r="CT8" s="621"/>
      <c r="CU8" s="621"/>
      <c r="CV8" s="621"/>
      <c r="CW8" s="621"/>
      <c r="CX8" s="621"/>
      <c r="CY8" s="622"/>
      <c r="CZ8" s="673">
        <v>19.899999999999999</v>
      </c>
      <c r="DA8" s="673"/>
      <c r="DB8" s="673"/>
      <c r="DC8" s="673"/>
      <c r="DD8" s="626">
        <v>19213</v>
      </c>
      <c r="DE8" s="621"/>
      <c r="DF8" s="621"/>
      <c r="DG8" s="621"/>
      <c r="DH8" s="621"/>
      <c r="DI8" s="621"/>
      <c r="DJ8" s="621"/>
      <c r="DK8" s="621"/>
      <c r="DL8" s="621"/>
      <c r="DM8" s="621"/>
      <c r="DN8" s="621"/>
      <c r="DO8" s="621"/>
      <c r="DP8" s="622"/>
      <c r="DQ8" s="626">
        <v>652616</v>
      </c>
      <c r="DR8" s="621"/>
      <c r="DS8" s="621"/>
      <c r="DT8" s="621"/>
      <c r="DU8" s="621"/>
      <c r="DV8" s="621"/>
      <c r="DW8" s="621"/>
      <c r="DX8" s="621"/>
      <c r="DY8" s="621"/>
      <c r="DZ8" s="621"/>
      <c r="EA8" s="621"/>
      <c r="EB8" s="621"/>
      <c r="EC8" s="656"/>
    </row>
    <row r="9" spans="2:143" ht="11.25" customHeight="1" x14ac:dyDescent="0.15">
      <c r="B9" s="617" t="s">
        <v>223</v>
      </c>
      <c r="C9" s="618"/>
      <c r="D9" s="618"/>
      <c r="E9" s="618"/>
      <c r="F9" s="618"/>
      <c r="G9" s="618"/>
      <c r="H9" s="618"/>
      <c r="I9" s="618"/>
      <c r="J9" s="618"/>
      <c r="K9" s="618"/>
      <c r="L9" s="618"/>
      <c r="M9" s="618"/>
      <c r="N9" s="618"/>
      <c r="O9" s="618"/>
      <c r="P9" s="618"/>
      <c r="Q9" s="619"/>
      <c r="R9" s="620">
        <v>722</v>
      </c>
      <c r="S9" s="621"/>
      <c r="T9" s="621"/>
      <c r="U9" s="621"/>
      <c r="V9" s="621"/>
      <c r="W9" s="621"/>
      <c r="X9" s="621"/>
      <c r="Y9" s="622"/>
      <c r="Z9" s="673">
        <v>0</v>
      </c>
      <c r="AA9" s="673"/>
      <c r="AB9" s="673"/>
      <c r="AC9" s="673"/>
      <c r="AD9" s="674">
        <v>722</v>
      </c>
      <c r="AE9" s="674"/>
      <c r="AF9" s="674"/>
      <c r="AG9" s="674"/>
      <c r="AH9" s="674"/>
      <c r="AI9" s="674"/>
      <c r="AJ9" s="674"/>
      <c r="AK9" s="674"/>
      <c r="AL9" s="643">
        <v>0</v>
      </c>
      <c r="AM9" s="675"/>
      <c r="AN9" s="675"/>
      <c r="AO9" s="676"/>
      <c r="AP9" s="617" t="s">
        <v>224</v>
      </c>
      <c r="AQ9" s="618"/>
      <c r="AR9" s="618"/>
      <c r="AS9" s="618"/>
      <c r="AT9" s="618"/>
      <c r="AU9" s="618"/>
      <c r="AV9" s="618"/>
      <c r="AW9" s="618"/>
      <c r="AX9" s="618"/>
      <c r="AY9" s="618"/>
      <c r="AZ9" s="618"/>
      <c r="BA9" s="618"/>
      <c r="BB9" s="618"/>
      <c r="BC9" s="618"/>
      <c r="BD9" s="618"/>
      <c r="BE9" s="618"/>
      <c r="BF9" s="619"/>
      <c r="BG9" s="620">
        <v>158704</v>
      </c>
      <c r="BH9" s="621"/>
      <c r="BI9" s="621"/>
      <c r="BJ9" s="621"/>
      <c r="BK9" s="621"/>
      <c r="BL9" s="621"/>
      <c r="BM9" s="621"/>
      <c r="BN9" s="622"/>
      <c r="BO9" s="673">
        <v>23.2</v>
      </c>
      <c r="BP9" s="673"/>
      <c r="BQ9" s="673"/>
      <c r="BR9" s="673"/>
      <c r="BS9" s="626" t="s">
        <v>112</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262883</v>
      </c>
      <c r="CS9" s="621"/>
      <c r="CT9" s="621"/>
      <c r="CU9" s="621"/>
      <c r="CV9" s="621"/>
      <c r="CW9" s="621"/>
      <c r="CX9" s="621"/>
      <c r="CY9" s="622"/>
      <c r="CZ9" s="673">
        <v>5.5</v>
      </c>
      <c r="DA9" s="673"/>
      <c r="DB9" s="673"/>
      <c r="DC9" s="673"/>
      <c r="DD9" s="626" t="s">
        <v>112</v>
      </c>
      <c r="DE9" s="621"/>
      <c r="DF9" s="621"/>
      <c r="DG9" s="621"/>
      <c r="DH9" s="621"/>
      <c r="DI9" s="621"/>
      <c r="DJ9" s="621"/>
      <c r="DK9" s="621"/>
      <c r="DL9" s="621"/>
      <c r="DM9" s="621"/>
      <c r="DN9" s="621"/>
      <c r="DO9" s="621"/>
      <c r="DP9" s="622"/>
      <c r="DQ9" s="626">
        <v>226402</v>
      </c>
      <c r="DR9" s="621"/>
      <c r="DS9" s="621"/>
      <c r="DT9" s="621"/>
      <c r="DU9" s="621"/>
      <c r="DV9" s="621"/>
      <c r="DW9" s="621"/>
      <c r="DX9" s="621"/>
      <c r="DY9" s="621"/>
      <c r="DZ9" s="621"/>
      <c r="EA9" s="621"/>
      <c r="EB9" s="621"/>
      <c r="EC9" s="656"/>
    </row>
    <row r="10" spans="2:143" ht="11.25" customHeight="1" x14ac:dyDescent="0.15">
      <c r="B10" s="617" t="s">
        <v>226</v>
      </c>
      <c r="C10" s="618"/>
      <c r="D10" s="618"/>
      <c r="E10" s="618"/>
      <c r="F10" s="618"/>
      <c r="G10" s="618"/>
      <c r="H10" s="618"/>
      <c r="I10" s="618"/>
      <c r="J10" s="618"/>
      <c r="K10" s="618"/>
      <c r="L10" s="618"/>
      <c r="M10" s="618"/>
      <c r="N10" s="618"/>
      <c r="O10" s="618"/>
      <c r="P10" s="618"/>
      <c r="Q10" s="619"/>
      <c r="R10" s="620">
        <v>96536</v>
      </c>
      <c r="S10" s="621"/>
      <c r="T10" s="621"/>
      <c r="U10" s="621"/>
      <c r="V10" s="621"/>
      <c r="W10" s="621"/>
      <c r="X10" s="621"/>
      <c r="Y10" s="622"/>
      <c r="Z10" s="673">
        <v>2</v>
      </c>
      <c r="AA10" s="673"/>
      <c r="AB10" s="673"/>
      <c r="AC10" s="673"/>
      <c r="AD10" s="674">
        <v>96536</v>
      </c>
      <c r="AE10" s="674"/>
      <c r="AF10" s="674"/>
      <c r="AG10" s="674"/>
      <c r="AH10" s="674"/>
      <c r="AI10" s="674"/>
      <c r="AJ10" s="674"/>
      <c r="AK10" s="674"/>
      <c r="AL10" s="643">
        <v>3.1</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13106</v>
      </c>
      <c r="BH10" s="621"/>
      <c r="BI10" s="621"/>
      <c r="BJ10" s="621"/>
      <c r="BK10" s="621"/>
      <c r="BL10" s="621"/>
      <c r="BM10" s="621"/>
      <c r="BN10" s="622"/>
      <c r="BO10" s="673">
        <v>1.9</v>
      </c>
      <c r="BP10" s="673"/>
      <c r="BQ10" s="673"/>
      <c r="BR10" s="673"/>
      <c r="BS10" s="626" t="s">
        <v>112</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v>14076</v>
      </c>
      <c r="CS10" s="621"/>
      <c r="CT10" s="621"/>
      <c r="CU10" s="621"/>
      <c r="CV10" s="621"/>
      <c r="CW10" s="621"/>
      <c r="CX10" s="621"/>
      <c r="CY10" s="622"/>
      <c r="CZ10" s="673">
        <v>0.3</v>
      </c>
      <c r="DA10" s="673"/>
      <c r="DB10" s="673"/>
      <c r="DC10" s="673"/>
      <c r="DD10" s="626" t="s">
        <v>112</v>
      </c>
      <c r="DE10" s="621"/>
      <c r="DF10" s="621"/>
      <c r="DG10" s="621"/>
      <c r="DH10" s="621"/>
      <c r="DI10" s="621"/>
      <c r="DJ10" s="621"/>
      <c r="DK10" s="621"/>
      <c r="DL10" s="621"/>
      <c r="DM10" s="621"/>
      <c r="DN10" s="621"/>
      <c r="DO10" s="621"/>
      <c r="DP10" s="622"/>
      <c r="DQ10" s="626">
        <v>2076</v>
      </c>
      <c r="DR10" s="621"/>
      <c r="DS10" s="621"/>
      <c r="DT10" s="621"/>
      <c r="DU10" s="621"/>
      <c r="DV10" s="621"/>
      <c r="DW10" s="621"/>
      <c r="DX10" s="621"/>
      <c r="DY10" s="621"/>
      <c r="DZ10" s="621"/>
      <c r="EA10" s="621"/>
      <c r="EB10" s="621"/>
      <c r="EC10" s="656"/>
    </row>
    <row r="11" spans="2:143" ht="11.25" customHeight="1" x14ac:dyDescent="0.15">
      <c r="B11" s="617" t="s">
        <v>229</v>
      </c>
      <c r="C11" s="618"/>
      <c r="D11" s="618"/>
      <c r="E11" s="618"/>
      <c r="F11" s="618"/>
      <c r="G11" s="618"/>
      <c r="H11" s="618"/>
      <c r="I11" s="618"/>
      <c r="J11" s="618"/>
      <c r="K11" s="618"/>
      <c r="L11" s="618"/>
      <c r="M11" s="618"/>
      <c r="N11" s="618"/>
      <c r="O11" s="618"/>
      <c r="P11" s="618"/>
      <c r="Q11" s="619"/>
      <c r="R11" s="620" t="s">
        <v>112</v>
      </c>
      <c r="S11" s="621"/>
      <c r="T11" s="621"/>
      <c r="U11" s="621"/>
      <c r="V11" s="621"/>
      <c r="W11" s="621"/>
      <c r="X11" s="621"/>
      <c r="Y11" s="622"/>
      <c r="Z11" s="673" t="s">
        <v>112</v>
      </c>
      <c r="AA11" s="673"/>
      <c r="AB11" s="673"/>
      <c r="AC11" s="673"/>
      <c r="AD11" s="674" t="s">
        <v>112</v>
      </c>
      <c r="AE11" s="674"/>
      <c r="AF11" s="674"/>
      <c r="AG11" s="674"/>
      <c r="AH11" s="674"/>
      <c r="AI11" s="674"/>
      <c r="AJ11" s="674"/>
      <c r="AK11" s="674"/>
      <c r="AL11" s="643" t="s">
        <v>112</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15010</v>
      </c>
      <c r="BH11" s="621"/>
      <c r="BI11" s="621"/>
      <c r="BJ11" s="621"/>
      <c r="BK11" s="621"/>
      <c r="BL11" s="621"/>
      <c r="BM11" s="621"/>
      <c r="BN11" s="622"/>
      <c r="BO11" s="673">
        <v>2.2000000000000002</v>
      </c>
      <c r="BP11" s="673"/>
      <c r="BQ11" s="673"/>
      <c r="BR11" s="673"/>
      <c r="BS11" s="626" t="s">
        <v>112</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459329</v>
      </c>
      <c r="CS11" s="621"/>
      <c r="CT11" s="621"/>
      <c r="CU11" s="621"/>
      <c r="CV11" s="621"/>
      <c r="CW11" s="621"/>
      <c r="CX11" s="621"/>
      <c r="CY11" s="622"/>
      <c r="CZ11" s="673">
        <v>9.6999999999999993</v>
      </c>
      <c r="DA11" s="673"/>
      <c r="DB11" s="673"/>
      <c r="DC11" s="673"/>
      <c r="DD11" s="626">
        <v>152101</v>
      </c>
      <c r="DE11" s="621"/>
      <c r="DF11" s="621"/>
      <c r="DG11" s="621"/>
      <c r="DH11" s="621"/>
      <c r="DI11" s="621"/>
      <c r="DJ11" s="621"/>
      <c r="DK11" s="621"/>
      <c r="DL11" s="621"/>
      <c r="DM11" s="621"/>
      <c r="DN11" s="621"/>
      <c r="DO11" s="621"/>
      <c r="DP11" s="622"/>
      <c r="DQ11" s="626">
        <v>232807</v>
      </c>
      <c r="DR11" s="621"/>
      <c r="DS11" s="621"/>
      <c r="DT11" s="621"/>
      <c r="DU11" s="621"/>
      <c r="DV11" s="621"/>
      <c r="DW11" s="621"/>
      <c r="DX11" s="621"/>
      <c r="DY11" s="621"/>
      <c r="DZ11" s="621"/>
      <c r="EA11" s="621"/>
      <c r="EB11" s="621"/>
      <c r="EC11" s="656"/>
    </row>
    <row r="12" spans="2:143" ht="11.25" customHeight="1" x14ac:dyDescent="0.15">
      <c r="B12" s="617" t="s">
        <v>232</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413327</v>
      </c>
      <c r="BH12" s="621"/>
      <c r="BI12" s="621"/>
      <c r="BJ12" s="621"/>
      <c r="BK12" s="621"/>
      <c r="BL12" s="621"/>
      <c r="BM12" s="621"/>
      <c r="BN12" s="622"/>
      <c r="BO12" s="673">
        <v>60.4</v>
      </c>
      <c r="BP12" s="673"/>
      <c r="BQ12" s="673"/>
      <c r="BR12" s="673"/>
      <c r="BS12" s="626" t="s">
        <v>112</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419831</v>
      </c>
      <c r="CS12" s="621"/>
      <c r="CT12" s="621"/>
      <c r="CU12" s="621"/>
      <c r="CV12" s="621"/>
      <c r="CW12" s="621"/>
      <c r="CX12" s="621"/>
      <c r="CY12" s="622"/>
      <c r="CZ12" s="673">
        <v>8.8000000000000007</v>
      </c>
      <c r="DA12" s="673"/>
      <c r="DB12" s="673"/>
      <c r="DC12" s="673"/>
      <c r="DD12" s="626">
        <v>80365</v>
      </c>
      <c r="DE12" s="621"/>
      <c r="DF12" s="621"/>
      <c r="DG12" s="621"/>
      <c r="DH12" s="621"/>
      <c r="DI12" s="621"/>
      <c r="DJ12" s="621"/>
      <c r="DK12" s="621"/>
      <c r="DL12" s="621"/>
      <c r="DM12" s="621"/>
      <c r="DN12" s="621"/>
      <c r="DO12" s="621"/>
      <c r="DP12" s="622"/>
      <c r="DQ12" s="626">
        <v>197753</v>
      </c>
      <c r="DR12" s="621"/>
      <c r="DS12" s="621"/>
      <c r="DT12" s="621"/>
      <c r="DU12" s="621"/>
      <c r="DV12" s="621"/>
      <c r="DW12" s="621"/>
      <c r="DX12" s="621"/>
      <c r="DY12" s="621"/>
      <c r="DZ12" s="621"/>
      <c r="EA12" s="621"/>
      <c r="EB12" s="621"/>
      <c r="EC12" s="656"/>
    </row>
    <row r="13" spans="2:143" ht="11.25" customHeight="1" x14ac:dyDescent="0.15">
      <c r="B13" s="617" t="s">
        <v>235</v>
      </c>
      <c r="C13" s="618"/>
      <c r="D13" s="618"/>
      <c r="E13" s="618"/>
      <c r="F13" s="618"/>
      <c r="G13" s="618"/>
      <c r="H13" s="618"/>
      <c r="I13" s="618"/>
      <c r="J13" s="618"/>
      <c r="K13" s="618"/>
      <c r="L13" s="618"/>
      <c r="M13" s="618"/>
      <c r="N13" s="618"/>
      <c r="O13" s="618"/>
      <c r="P13" s="618"/>
      <c r="Q13" s="619"/>
      <c r="R13" s="620">
        <v>13493</v>
      </c>
      <c r="S13" s="621"/>
      <c r="T13" s="621"/>
      <c r="U13" s="621"/>
      <c r="V13" s="621"/>
      <c r="W13" s="621"/>
      <c r="X13" s="621"/>
      <c r="Y13" s="622"/>
      <c r="Z13" s="673">
        <v>0.3</v>
      </c>
      <c r="AA13" s="673"/>
      <c r="AB13" s="673"/>
      <c r="AC13" s="673"/>
      <c r="AD13" s="674">
        <v>13493</v>
      </c>
      <c r="AE13" s="674"/>
      <c r="AF13" s="674"/>
      <c r="AG13" s="674"/>
      <c r="AH13" s="674"/>
      <c r="AI13" s="674"/>
      <c r="AJ13" s="674"/>
      <c r="AK13" s="674"/>
      <c r="AL13" s="643">
        <v>0.4</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389560</v>
      </c>
      <c r="BH13" s="621"/>
      <c r="BI13" s="621"/>
      <c r="BJ13" s="621"/>
      <c r="BK13" s="621"/>
      <c r="BL13" s="621"/>
      <c r="BM13" s="621"/>
      <c r="BN13" s="622"/>
      <c r="BO13" s="673">
        <v>56.9</v>
      </c>
      <c r="BP13" s="673"/>
      <c r="BQ13" s="673"/>
      <c r="BR13" s="673"/>
      <c r="BS13" s="626" t="s">
        <v>112</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748765</v>
      </c>
      <c r="CS13" s="621"/>
      <c r="CT13" s="621"/>
      <c r="CU13" s="621"/>
      <c r="CV13" s="621"/>
      <c r="CW13" s="621"/>
      <c r="CX13" s="621"/>
      <c r="CY13" s="622"/>
      <c r="CZ13" s="673">
        <v>15.7</v>
      </c>
      <c r="DA13" s="673"/>
      <c r="DB13" s="673"/>
      <c r="DC13" s="673"/>
      <c r="DD13" s="626">
        <v>251131</v>
      </c>
      <c r="DE13" s="621"/>
      <c r="DF13" s="621"/>
      <c r="DG13" s="621"/>
      <c r="DH13" s="621"/>
      <c r="DI13" s="621"/>
      <c r="DJ13" s="621"/>
      <c r="DK13" s="621"/>
      <c r="DL13" s="621"/>
      <c r="DM13" s="621"/>
      <c r="DN13" s="621"/>
      <c r="DO13" s="621"/>
      <c r="DP13" s="622"/>
      <c r="DQ13" s="626">
        <v>524367</v>
      </c>
      <c r="DR13" s="621"/>
      <c r="DS13" s="621"/>
      <c r="DT13" s="621"/>
      <c r="DU13" s="621"/>
      <c r="DV13" s="621"/>
      <c r="DW13" s="621"/>
      <c r="DX13" s="621"/>
      <c r="DY13" s="621"/>
      <c r="DZ13" s="621"/>
      <c r="EA13" s="621"/>
      <c r="EB13" s="621"/>
      <c r="EC13" s="656"/>
    </row>
    <row r="14" spans="2:143" ht="11.25" customHeight="1" x14ac:dyDescent="0.15">
      <c r="B14" s="617" t="s">
        <v>238</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19652</v>
      </c>
      <c r="BH14" s="621"/>
      <c r="BI14" s="621"/>
      <c r="BJ14" s="621"/>
      <c r="BK14" s="621"/>
      <c r="BL14" s="621"/>
      <c r="BM14" s="621"/>
      <c r="BN14" s="622"/>
      <c r="BO14" s="673">
        <v>2.9</v>
      </c>
      <c r="BP14" s="673"/>
      <c r="BQ14" s="673"/>
      <c r="BR14" s="673"/>
      <c r="BS14" s="626" t="s">
        <v>112</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308765</v>
      </c>
      <c r="CS14" s="621"/>
      <c r="CT14" s="621"/>
      <c r="CU14" s="621"/>
      <c r="CV14" s="621"/>
      <c r="CW14" s="621"/>
      <c r="CX14" s="621"/>
      <c r="CY14" s="622"/>
      <c r="CZ14" s="673">
        <v>6.5</v>
      </c>
      <c r="DA14" s="673"/>
      <c r="DB14" s="673"/>
      <c r="DC14" s="673"/>
      <c r="DD14" s="626">
        <v>112756</v>
      </c>
      <c r="DE14" s="621"/>
      <c r="DF14" s="621"/>
      <c r="DG14" s="621"/>
      <c r="DH14" s="621"/>
      <c r="DI14" s="621"/>
      <c r="DJ14" s="621"/>
      <c r="DK14" s="621"/>
      <c r="DL14" s="621"/>
      <c r="DM14" s="621"/>
      <c r="DN14" s="621"/>
      <c r="DO14" s="621"/>
      <c r="DP14" s="622"/>
      <c r="DQ14" s="626">
        <v>195835</v>
      </c>
      <c r="DR14" s="621"/>
      <c r="DS14" s="621"/>
      <c r="DT14" s="621"/>
      <c r="DU14" s="621"/>
      <c r="DV14" s="621"/>
      <c r="DW14" s="621"/>
      <c r="DX14" s="621"/>
      <c r="DY14" s="621"/>
      <c r="DZ14" s="621"/>
      <c r="EA14" s="621"/>
      <c r="EB14" s="621"/>
      <c r="EC14" s="656"/>
    </row>
    <row r="15" spans="2:143" ht="11.25" customHeight="1" x14ac:dyDescent="0.15">
      <c r="B15" s="617" t="s">
        <v>241</v>
      </c>
      <c r="C15" s="618"/>
      <c r="D15" s="618"/>
      <c r="E15" s="618"/>
      <c r="F15" s="618"/>
      <c r="G15" s="618"/>
      <c r="H15" s="618"/>
      <c r="I15" s="618"/>
      <c r="J15" s="618"/>
      <c r="K15" s="618"/>
      <c r="L15" s="618"/>
      <c r="M15" s="618"/>
      <c r="N15" s="618"/>
      <c r="O15" s="618"/>
      <c r="P15" s="618"/>
      <c r="Q15" s="619"/>
      <c r="R15" s="620">
        <v>1426</v>
      </c>
      <c r="S15" s="621"/>
      <c r="T15" s="621"/>
      <c r="U15" s="621"/>
      <c r="V15" s="621"/>
      <c r="W15" s="621"/>
      <c r="X15" s="621"/>
      <c r="Y15" s="622"/>
      <c r="Z15" s="673">
        <v>0</v>
      </c>
      <c r="AA15" s="673"/>
      <c r="AB15" s="673"/>
      <c r="AC15" s="673"/>
      <c r="AD15" s="674">
        <v>1426</v>
      </c>
      <c r="AE15" s="674"/>
      <c r="AF15" s="674"/>
      <c r="AG15" s="674"/>
      <c r="AH15" s="674"/>
      <c r="AI15" s="674"/>
      <c r="AJ15" s="674"/>
      <c r="AK15" s="674"/>
      <c r="AL15" s="643">
        <v>0</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36474</v>
      </c>
      <c r="BH15" s="621"/>
      <c r="BI15" s="621"/>
      <c r="BJ15" s="621"/>
      <c r="BK15" s="621"/>
      <c r="BL15" s="621"/>
      <c r="BM15" s="621"/>
      <c r="BN15" s="622"/>
      <c r="BO15" s="673">
        <v>5.3</v>
      </c>
      <c r="BP15" s="673"/>
      <c r="BQ15" s="673"/>
      <c r="BR15" s="673"/>
      <c r="BS15" s="626" t="s">
        <v>112</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420189</v>
      </c>
      <c r="CS15" s="621"/>
      <c r="CT15" s="621"/>
      <c r="CU15" s="621"/>
      <c r="CV15" s="621"/>
      <c r="CW15" s="621"/>
      <c r="CX15" s="621"/>
      <c r="CY15" s="622"/>
      <c r="CZ15" s="673">
        <v>8.8000000000000007</v>
      </c>
      <c r="DA15" s="673"/>
      <c r="DB15" s="673"/>
      <c r="DC15" s="673"/>
      <c r="DD15" s="626">
        <v>75079</v>
      </c>
      <c r="DE15" s="621"/>
      <c r="DF15" s="621"/>
      <c r="DG15" s="621"/>
      <c r="DH15" s="621"/>
      <c r="DI15" s="621"/>
      <c r="DJ15" s="621"/>
      <c r="DK15" s="621"/>
      <c r="DL15" s="621"/>
      <c r="DM15" s="621"/>
      <c r="DN15" s="621"/>
      <c r="DO15" s="621"/>
      <c r="DP15" s="622"/>
      <c r="DQ15" s="626">
        <v>319166</v>
      </c>
      <c r="DR15" s="621"/>
      <c r="DS15" s="621"/>
      <c r="DT15" s="621"/>
      <c r="DU15" s="621"/>
      <c r="DV15" s="621"/>
      <c r="DW15" s="621"/>
      <c r="DX15" s="621"/>
      <c r="DY15" s="621"/>
      <c r="DZ15" s="621"/>
      <c r="EA15" s="621"/>
      <c r="EB15" s="621"/>
      <c r="EC15" s="656"/>
    </row>
    <row r="16" spans="2:143" ht="11.25" customHeight="1" x14ac:dyDescent="0.15">
      <c r="B16" s="617" t="s">
        <v>244</v>
      </c>
      <c r="C16" s="618"/>
      <c r="D16" s="618"/>
      <c r="E16" s="618"/>
      <c r="F16" s="618"/>
      <c r="G16" s="618"/>
      <c r="H16" s="618"/>
      <c r="I16" s="618"/>
      <c r="J16" s="618"/>
      <c r="K16" s="618"/>
      <c r="L16" s="618"/>
      <c r="M16" s="618"/>
      <c r="N16" s="618"/>
      <c r="O16" s="618"/>
      <c r="P16" s="618"/>
      <c r="Q16" s="619"/>
      <c r="R16" s="620">
        <v>2352731</v>
      </c>
      <c r="S16" s="621"/>
      <c r="T16" s="621"/>
      <c r="U16" s="621"/>
      <c r="V16" s="621"/>
      <c r="W16" s="621"/>
      <c r="X16" s="621"/>
      <c r="Y16" s="622"/>
      <c r="Z16" s="673">
        <v>48.3</v>
      </c>
      <c r="AA16" s="673"/>
      <c r="AB16" s="673"/>
      <c r="AC16" s="673"/>
      <c r="AD16" s="674">
        <v>2216442</v>
      </c>
      <c r="AE16" s="674"/>
      <c r="AF16" s="674"/>
      <c r="AG16" s="674"/>
      <c r="AH16" s="674"/>
      <c r="AI16" s="674"/>
      <c r="AJ16" s="674"/>
      <c r="AK16" s="674"/>
      <c r="AL16" s="643">
        <v>71.5</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v>459</v>
      </c>
      <c r="CS16" s="621"/>
      <c r="CT16" s="621"/>
      <c r="CU16" s="621"/>
      <c r="CV16" s="621"/>
      <c r="CW16" s="621"/>
      <c r="CX16" s="621"/>
      <c r="CY16" s="622"/>
      <c r="CZ16" s="673">
        <v>0</v>
      </c>
      <c r="DA16" s="673"/>
      <c r="DB16" s="673"/>
      <c r="DC16" s="673"/>
      <c r="DD16" s="626" t="s">
        <v>112</v>
      </c>
      <c r="DE16" s="621"/>
      <c r="DF16" s="621"/>
      <c r="DG16" s="621"/>
      <c r="DH16" s="621"/>
      <c r="DI16" s="621"/>
      <c r="DJ16" s="621"/>
      <c r="DK16" s="621"/>
      <c r="DL16" s="621"/>
      <c r="DM16" s="621"/>
      <c r="DN16" s="621"/>
      <c r="DO16" s="621"/>
      <c r="DP16" s="622"/>
      <c r="DQ16" s="626">
        <v>459</v>
      </c>
      <c r="DR16" s="621"/>
      <c r="DS16" s="621"/>
      <c r="DT16" s="621"/>
      <c r="DU16" s="621"/>
      <c r="DV16" s="621"/>
      <c r="DW16" s="621"/>
      <c r="DX16" s="621"/>
      <c r="DY16" s="621"/>
      <c r="DZ16" s="621"/>
      <c r="EA16" s="621"/>
      <c r="EB16" s="621"/>
      <c r="EC16" s="656"/>
    </row>
    <row r="17" spans="2:133" ht="11.25" customHeight="1" x14ac:dyDescent="0.15">
      <c r="B17" s="617" t="s">
        <v>247</v>
      </c>
      <c r="C17" s="618"/>
      <c r="D17" s="618"/>
      <c r="E17" s="618"/>
      <c r="F17" s="618"/>
      <c r="G17" s="618"/>
      <c r="H17" s="618"/>
      <c r="I17" s="618"/>
      <c r="J17" s="618"/>
      <c r="K17" s="618"/>
      <c r="L17" s="618"/>
      <c r="M17" s="618"/>
      <c r="N17" s="618"/>
      <c r="O17" s="618"/>
      <c r="P17" s="618"/>
      <c r="Q17" s="619"/>
      <c r="R17" s="620">
        <v>2216442</v>
      </c>
      <c r="S17" s="621"/>
      <c r="T17" s="621"/>
      <c r="U17" s="621"/>
      <c r="V17" s="621"/>
      <c r="W17" s="621"/>
      <c r="X17" s="621"/>
      <c r="Y17" s="622"/>
      <c r="Z17" s="673">
        <v>45.5</v>
      </c>
      <c r="AA17" s="673"/>
      <c r="AB17" s="673"/>
      <c r="AC17" s="673"/>
      <c r="AD17" s="674">
        <v>2216442</v>
      </c>
      <c r="AE17" s="674"/>
      <c r="AF17" s="674"/>
      <c r="AG17" s="674"/>
      <c r="AH17" s="674"/>
      <c r="AI17" s="674"/>
      <c r="AJ17" s="674"/>
      <c r="AK17" s="674"/>
      <c r="AL17" s="643">
        <v>71.5</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573173</v>
      </c>
      <c r="CS17" s="621"/>
      <c r="CT17" s="621"/>
      <c r="CU17" s="621"/>
      <c r="CV17" s="621"/>
      <c r="CW17" s="621"/>
      <c r="CX17" s="621"/>
      <c r="CY17" s="622"/>
      <c r="CZ17" s="673">
        <v>12</v>
      </c>
      <c r="DA17" s="673"/>
      <c r="DB17" s="673"/>
      <c r="DC17" s="673"/>
      <c r="DD17" s="626" t="s">
        <v>112</v>
      </c>
      <c r="DE17" s="621"/>
      <c r="DF17" s="621"/>
      <c r="DG17" s="621"/>
      <c r="DH17" s="621"/>
      <c r="DI17" s="621"/>
      <c r="DJ17" s="621"/>
      <c r="DK17" s="621"/>
      <c r="DL17" s="621"/>
      <c r="DM17" s="621"/>
      <c r="DN17" s="621"/>
      <c r="DO17" s="621"/>
      <c r="DP17" s="622"/>
      <c r="DQ17" s="626">
        <v>549153</v>
      </c>
      <c r="DR17" s="621"/>
      <c r="DS17" s="621"/>
      <c r="DT17" s="621"/>
      <c r="DU17" s="621"/>
      <c r="DV17" s="621"/>
      <c r="DW17" s="621"/>
      <c r="DX17" s="621"/>
      <c r="DY17" s="621"/>
      <c r="DZ17" s="621"/>
      <c r="EA17" s="621"/>
      <c r="EB17" s="621"/>
      <c r="EC17" s="656"/>
    </row>
    <row r="18" spans="2:133" ht="11.25" customHeight="1" x14ac:dyDescent="0.15">
      <c r="B18" s="617" t="s">
        <v>250</v>
      </c>
      <c r="C18" s="618"/>
      <c r="D18" s="618"/>
      <c r="E18" s="618"/>
      <c r="F18" s="618"/>
      <c r="G18" s="618"/>
      <c r="H18" s="618"/>
      <c r="I18" s="618"/>
      <c r="J18" s="618"/>
      <c r="K18" s="618"/>
      <c r="L18" s="618"/>
      <c r="M18" s="618"/>
      <c r="N18" s="618"/>
      <c r="O18" s="618"/>
      <c r="P18" s="618"/>
      <c r="Q18" s="619"/>
      <c r="R18" s="620">
        <v>136289</v>
      </c>
      <c r="S18" s="621"/>
      <c r="T18" s="621"/>
      <c r="U18" s="621"/>
      <c r="V18" s="621"/>
      <c r="W18" s="621"/>
      <c r="X18" s="621"/>
      <c r="Y18" s="622"/>
      <c r="Z18" s="673">
        <v>2.8</v>
      </c>
      <c r="AA18" s="673"/>
      <c r="AB18" s="673"/>
      <c r="AC18" s="673"/>
      <c r="AD18" s="674" t="s">
        <v>112</v>
      </c>
      <c r="AE18" s="674"/>
      <c r="AF18" s="674"/>
      <c r="AG18" s="674"/>
      <c r="AH18" s="674"/>
      <c r="AI18" s="674"/>
      <c r="AJ18" s="674"/>
      <c r="AK18" s="674"/>
      <c r="AL18" s="643" t="s">
        <v>112</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15">
      <c r="B19" s="617" t="s">
        <v>253</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18921</v>
      </c>
      <c r="BH19" s="621"/>
      <c r="BI19" s="621"/>
      <c r="BJ19" s="621"/>
      <c r="BK19" s="621"/>
      <c r="BL19" s="621"/>
      <c r="BM19" s="621"/>
      <c r="BN19" s="622"/>
      <c r="BO19" s="673">
        <v>2.8</v>
      </c>
      <c r="BP19" s="673"/>
      <c r="BQ19" s="673"/>
      <c r="BR19" s="673"/>
      <c r="BS19" s="626" t="s">
        <v>112</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256</v>
      </c>
      <c r="C20" s="618"/>
      <c r="D20" s="618"/>
      <c r="E20" s="618"/>
      <c r="F20" s="618"/>
      <c r="G20" s="618"/>
      <c r="H20" s="618"/>
      <c r="I20" s="618"/>
      <c r="J20" s="618"/>
      <c r="K20" s="618"/>
      <c r="L20" s="618"/>
      <c r="M20" s="618"/>
      <c r="N20" s="618"/>
      <c r="O20" s="618"/>
      <c r="P20" s="618"/>
      <c r="Q20" s="619"/>
      <c r="R20" s="620">
        <v>3228160</v>
      </c>
      <c r="S20" s="621"/>
      <c r="T20" s="621"/>
      <c r="U20" s="621"/>
      <c r="V20" s="621"/>
      <c r="W20" s="621"/>
      <c r="X20" s="621"/>
      <c r="Y20" s="622"/>
      <c r="Z20" s="673">
        <v>66.2</v>
      </c>
      <c r="AA20" s="673"/>
      <c r="AB20" s="673"/>
      <c r="AC20" s="673"/>
      <c r="AD20" s="674">
        <v>3091871</v>
      </c>
      <c r="AE20" s="674"/>
      <c r="AF20" s="674"/>
      <c r="AG20" s="674"/>
      <c r="AH20" s="674"/>
      <c r="AI20" s="674"/>
      <c r="AJ20" s="674"/>
      <c r="AK20" s="674"/>
      <c r="AL20" s="643">
        <v>99.8</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18921</v>
      </c>
      <c r="BH20" s="621"/>
      <c r="BI20" s="621"/>
      <c r="BJ20" s="621"/>
      <c r="BK20" s="621"/>
      <c r="BL20" s="621"/>
      <c r="BM20" s="621"/>
      <c r="BN20" s="622"/>
      <c r="BO20" s="673">
        <v>2.8</v>
      </c>
      <c r="BP20" s="673"/>
      <c r="BQ20" s="673"/>
      <c r="BR20" s="673"/>
      <c r="BS20" s="626" t="s">
        <v>112</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4757675</v>
      </c>
      <c r="CS20" s="621"/>
      <c r="CT20" s="621"/>
      <c r="CU20" s="621"/>
      <c r="CV20" s="621"/>
      <c r="CW20" s="621"/>
      <c r="CX20" s="621"/>
      <c r="CY20" s="622"/>
      <c r="CZ20" s="673">
        <v>100</v>
      </c>
      <c r="DA20" s="673"/>
      <c r="DB20" s="673"/>
      <c r="DC20" s="673"/>
      <c r="DD20" s="626">
        <v>718135</v>
      </c>
      <c r="DE20" s="621"/>
      <c r="DF20" s="621"/>
      <c r="DG20" s="621"/>
      <c r="DH20" s="621"/>
      <c r="DI20" s="621"/>
      <c r="DJ20" s="621"/>
      <c r="DK20" s="621"/>
      <c r="DL20" s="621"/>
      <c r="DM20" s="621"/>
      <c r="DN20" s="621"/>
      <c r="DO20" s="621"/>
      <c r="DP20" s="622"/>
      <c r="DQ20" s="626">
        <v>3407032</v>
      </c>
      <c r="DR20" s="621"/>
      <c r="DS20" s="621"/>
      <c r="DT20" s="621"/>
      <c r="DU20" s="621"/>
      <c r="DV20" s="621"/>
      <c r="DW20" s="621"/>
      <c r="DX20" s="621"/>
      <c r="DY20" s="621"/>
      <c r="DZ20" s="621"/>
      <c r="EA20" s="621"/>
      <c r="EB20" s="621"/>
      <c r="EC20" s="656"/>
    </row>
    <row r="21" spans="2:133" ht="11.25" customHeight="1" x14ac:dyDescent="0.15">
      <c r="B21" s="617" t="s">
        <v>259</v>
      </c>
      <c r="C21" s="618"/>
      <c r="D21" s="618"/>
      <c r="E21" s="618"/>
      <c r="F21" s="618"/>
      <c r="G21" s="618"/>
      <c r="H21" s="618"/>
      <c r="I21" s="618"/>
      <c r="J21" s="618"/>
      <c r="K21" s="618"/>
      <c r="L21" s="618"/>
      <c r="M21" s="618"/>
      <c r="N21" s="618"/>
      <c r="O21" s="618"/>
      <c r="P21" s="618"/>
      <c r="Q21" s="619"/>
      <c r="R21" s="620">
        <v>1002</v>
      </c>
      <c r="S21" s="621"/>
      <c r="T21" s="621"/>
      <c r="U21" s="621"/>
      <c r="V21" s="621"/>
      <c r="W21" s="621"/>
      <c r="X21" s="621"/>
      <c r="Y21" s="622"/>
      <c r="Z21" s="673">
        <v>0</v>
      </c>
      <c r="AA21" s="673"/>
      <c r="AB21" s="673"/>
      <c r="AC21" s="673"/>
      <c r="AD21" s="674">
        <v>1002</v>
      </c>
      <c r="AE21" s="674"/>
      <c r="AF21" s="674"/>
      <c r="AG21" s="674"/>
      <c r="AH21" s="674"/>
      <c r="AI21" s="674"/>
      <c r="AJ21" s="674"/>
      <c r="AK21" s="674"/>
      <c r="AL21" s="643">
        <v>0</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v>18921</v>
      </c>
      <c r="BH21" s="621"/>
      <c r="BI21" s="621"/>
      <c r="BJ21" s="621"/>
      <c r="BK21" s="621"/>
      <c r="BL21" s="621"/>
      <c r="BM21" s="621"/>
      <c r="BN21" s="622"/>
      <c r="BO21" s="673">
        <v>2.8</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261</v>
      </c>
      <c r="C22" s="618"/>
      <c r="D22" s="618"/>
      <c r="E22" s="618"/>
      <c r="F22" s="618"/>
      <c r="G22" s="618"/>
      <c r="H22" s="618"/>
      <c r="I22" s="618"/>
      <c r="J22" s="618"/>
      <c r="K22" s="618"/>
      <c r="L22" s="618"/>
      <c r="M22" s="618"/>
      <c r="N22" s="618"/>
      <c r="O22" s="618"/>
      <c r="P22" s="618"/>
      <c r="Q22" s="619"/>
      <c r="R22" s="620">
        <v>7530</v>
      </c>
      <c r="S22" s="621"/>
      <c r="T22" s="621"/>
      <c r="U22" s="621"/>
      <c r="V22" s="621"/>
      <c r="W22" s="621"/>
      <c r="X22" s="621"/>
      <c r="Y22" s="622"/>
      <c r="Z22" s="673">
        <v>0.2</v>
      </c>
      <c r="AA22" s="673"/>
      <c r="AB22" s="673"/>
      <c r="AC22" s="673"/>
      <c r="AD22" s="674" t="s">
        <v>112</v>
      </c>
      <c r="AE22" s="674"/>
      <c r="AF22" s="674"/>
      <c r="AG22" s="674"/>
      <c r="AH22" s="674"/>
      <c r="AI22" s="674"/>
      <c r="AJ22" s="674"/>
      <c r="AK22" s="674"/>
      <c r="AL22" s="643" t="s">
        <v>112</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264</v>
      </c>
      <c r="C23" s="618"/>
      <c r="D23" s="618"/>
      <c r="E23" s="618"/>
      <c r="F23" s="618"/>
      <c r="G23" s="618"/>
      <c r="H23" s="618"/>
      <c r="I23" s="618"/>
      <c r="J23" s="618"/>
      <c r="K23" s="618"/>
      <c r="L23" s="618"/>
      <c r="M23" s="618"/>
      <c r="N23" s="618"/>
      <c r="O23" s="618"/>
      <c r="P23" s="618"/>
      <c r="Q23" s="619"/>
      <c r="R23" s="620">
        <v>112065</v>
      </c>
      <c r="S23" s="621"/>
      <c r="T23" s="621"/>
      <c r="U23" s="621"/>
      <c r="V23" s="621"/>
      <c r="W23" s="621"/>
      <c r="X23" s="621"/>
      <c r="Y23" s="622"/>
      <c r="Z23" s="673">
        <v>2.2999999999999998</v>
      </c>
      <c r="AA23" s="673"/>
      <c r="AB23" s="673"/>
      <c r="AC23" s="673"/>
      <c r="AD23" s="674">
        <v>2176</v>
      </c>
      <c r="AE23" s="674"/>
      <c r="AF23" s="674"/>
      <c r="AG23" s="674"/>
      <c r="AH23" s="674"/>
      <c r="AI23" s="674"/>
      <c r="AJ23" s="674"/>
      <c r="AK23" s="674"/>
      <c r="AL23" s="643">
        <v>0.1</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x14ac:dyDescent="0.15">
      <c r="B24" s="617" t="s">
        <v>271</v>
      </c>
      <c r="C24" s="618"/>
      <c r="D24" s="618"/>
      <c r="E24" s="618"/>
      <c r="F24" s="618"/>
      <c r="G24" s="618"/>
      <c r="H24" s="618"/>
      <c r="I24" s="618"/>
      <c r="J24" s="618"/>
      <c r="K24" s="618"/>
      <c r="L24" s="618"/>
      <c r="M24" s="618"/>
      <c r="N24" s="618"/>
      <c r="O24" s="618"/>
      <c r="P24" s="618"/>
      <c r="Q24" s="619"/>
      <c r="R24" s="620">
        <v>10520</v>
      </c>
      <c r="S24" s="621"/>
      <c r="T24" s="621"/>
      <c r="U24" s="621"/>
      <c r="V24" s="621"/>
      <c r="W24" s="621"/>
      <c r="X24" s="621"/>
      <c r="Y24" s="622"/>
      <c r="Z24" s="673">
        <v>0.2</v>
      </c>
      <c r="AA24" s="673"/>
      <c r="AB24" s="673"/>
      <c r="AC24" s="673"/>
      <c r="AD24" s="674" t="s">
        <v>112</v>
      </c>
      <c r="AE24" s="674"/>
      <c r="AF24" s="674"/>
      <c r="AG24" s="674"/>
      <c r="AH24" s="674"/>
      <c r="AI24" s="674"/>
      <c r="AJ24" s="674"/>
      <c r="AK24" s="674"/>
      <c r="AL24" s="643" t="s">
        <v>112</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1618244</v>
      </c>
      <c r="CS24" s="671"/>
      <c r="CT24" s="671"/>
      <c r="CU24" s="671"/>
      <c r="CV24" s="671"/>
      <c r="CW24" s="671"/>
      <c r="CX24" s="671"/>
      <c r="CY24" s="718"/>
      <c r="CZ24" s="722">
        <v>34</v>
      </c>
      <c r="DA24" s="723"/>
      <c r="DB24" s="723"/>
      <c r="DC24" s="724"/>
      <c r="DD24" s="717">
        <v>1362899</v>
      </c>
      <c r="DE24" s="671"/>
      <c r="DF24" s="671"/>
      <c r="DG24" s="671"/>
      <c r="DH24" s="671"/>
      <c r="DI24" s="671"/>
      <c r="DJ24" s="671"/>
      <c r="DK24" s="718"/>
      <c r="DL24" s="717">
        <v>1333613</v>
      </c>
      <c r="DM24" s="671"/>
      <c r="DN24" s="671"/>
      <c r="DO24" s="671"/>
      <c r="DP24" s="671"/>
      <c r="DQ24" s="671"/>
      <c r="DR24" s="671"/>
      <c r="DS24" s="671"/>
      <c r="DT24" s="671"/>
      <c r="DU24" s="671"/>
      <c r="DV24" s="718"/>
      <c r="DW24" s="719">
        <v>41.3</v>
      </c>
      <c r="DX24" s="688"/>
      <c r="DY24" s="688"/>
      <c r="DZ24" s="688"/>
      <c r="EA24" s="688"/>
      <c r="EB24" s="688"/>
      <c r="EC24" s="720"/>
    </row>
    <row r="25" spans="2:133" ht="11.25" customHeight="1" x14ac:dyDescent="0.15">
      <c r="B25" s="617" t="s">
        <v>274</v>
      </c>
      <c r="C25" s="618"/>
      <c r="D25" s="618"/>
      <c r="E25" s="618"/>
      <c r="F25" s="618"/>
      <c r="G25" s="618"/>
      <c r="H25" s="618"/>
      <c r="I25" s="618"/>
      <c r="J25" s="618"/>
      <c r="K25" s="618"/>
      <c r="L25" s="618"/>
      <c r="M25" s="618"/>
      <c r="N25" s="618"/>
      <c r="O25" s="618"/>
      <c r="P25" s="618"/>
      <c r="Q25" s="619"/>
      <c r="R25" s="620">
        <v>302523</v>
      </c>
      <c r="S25" s="621"/>
      <c r="T25" s="621"/>
      <c r="U25" s="621"/>
      <c r="V25" s="621"/>
      <c r="W25" s="621"/>
      <c r="X25" s="621"/>
      <c r="Y25" s="622"/>
      <c r="Z25" s="673">
        <v>6.2</v>
      </c>
      <c r="AA25" s="673"/>
      <c r="AB25" s="673"/>
      <c r="AC25" s="673"/>
      <c r="AD25" s="674" t="s">
        <v>112</v>
      </c>
      <c r="AE25" s="674"/>
      <c r="AF25" s="674"/>
      <c r="AG25" s="674"/>
      <c r="AH25" s="674"/>
      <c r="AI25" s="674"/>
      <c r="AJ25" s="674"/>
      <c r="AK25" s="674"/>
      <c r="AL25" s="643" t="s">
        <v>112</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730826</v>
      </c>
      <c r="CS25" s="639"/>
      <c r="CT25" s="639"/>
      <c r="CU25" s="639"/>
      <c r="CV25" s="639"/>
      <c r="CW25" s="639"/>
      <c r="CX25" s="639"/>
      <c r="CY25" s="640"/>
      <c r="CZ25" s="623">
        <v>15.4</v>
      </c>
      <c r="DA25" s="641"/>
      <c r="DB25" s="641"/>
      <c r="DC25" s="642"/>
      <c r="DD25" s="626">
        <v>687362</v>
      </c>
      <c r="DE25" s="639"/>
      <c r="DF25" s="639"/>
      <c r="DG25" s="639"/>
      <c r="DH25" s="639"/>
      <c r="DI25" s="639"/>
      <c r="DJ25" s="639"/>
      <c r="DK25" s="640"/>
      <c r="DL25" s="626">
        <v>684346</v>
      </c>
      <c r="DM25" s="639"/>
      <c r="DN25" s="639"/>
      <c r="DO25" s="639"/>
      <c r="DP25" s="639"/>
      <c r="DQ25" s="639"/>
      <c r="DR25" s="639"/>
      <c r="DS25" s="639"/>
      <c r="DT25" s="639"/>
      <c r="DU25" s="639"/>
      <c r="DV25" s="640"/>
      <c r="DW25" s="643">
        <v>21.2</v>
      </c>
      <c r="DX25" s="644"/>
      <c r="DY25" s="644"/>
      <c r="DZ25" s="644"/>
      <c r="EA25" s="644"/>
      <c r="EB25" s="644"/>
      <c r="EC25" s="645"/>
    </row>
    <row r="26" spans="2:133" ht="11.25" customHeight="1" x14ac:dyDescent="0.15">
      <c r="B26" s="714" t="s">
        <v>277</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473946</v>
      </c>
      <c r="CS26" s="621"/>
      <c r="CT26" s="621"/>
      <c r="CU26" s="621"/>
      <c r="CV26" s="621"/>
      <c r="CW26" s="621"/>
      <c r="CX26" s="621"/>
      <c r="CY26" s="622"/>
      <c r="CZ26" s="623">
        <v>10</v>
      </c>
      <c r="DA26" s="641"/>
      <c r="DB26" s="641"/>
      <c r="DC26" s="642"/>
      <c r="DD26" s="626">
        <v>431955</v>
      </c>
      <c r="DE26" s="621"/>
      <c r="DF26" s="621"/>
      <c r="DG26" s="621"/>
      <c r="DH26" s="621"/>
      <c r="DI26" s="621"/>
      <c r="DJ26" s="621"/>
      <c r="DK26" s="622"/>
      <c r="DL26" s="626" t="s">
        <v>210</v>
      </c>
      <c r="DM26" s="621"/>
      <c r="DN26" s="621"/>
      <c r="DO26" s="621"/>
      <c r="DP26" s="621"/>
      <c r="DQ26" s="621"/>
      <c r="DR26" s="621"/>
      <c r="DS26" s="621"/>
      <c r="DT26" s="621"/>
      <c r="DU26" s="621"/>
      <c r="DV26" s="622"/>
      <c r="DW26" s="643" t="s">
        <v>210</v>
      </c>
      <c r="DX26" s="644"/>
      <c r="DY26" s="644"/>
      <c r="DZ26" s="644"/>
      <c r="EA26" s="644"/>
      <c r="EB26" s="644"/>
      <c r="EC26" s="645"/>
    </row>
    <row r="27" spans="2:133" ht="11.25" customHeight="1" x14ac:dyDescent="0.15">
      <c r="B27" s="617" t="s">
        <v>280</v>
      </c>
      <c r="C27" s="618"/>
      <c r="D27" s="618"/>
      <c r="E27" s="618"/>
      <c r="F27" s="618"/>
      <c r="G27" s="618"/>
      <c r="H27" s="618"/>
      <c r="I27" s="618"/>
      <c r="J27" s="618"/>
      <c r="K27" s="618"/>
      <c r="L27" s="618"/>
      <c r="M27" s="618"/>
      <c r="N27" s="618"/>
      <c r="O27" s="618"/>
      <c r="P27" s="618"/>
      <c r="Q27" s="619"/>
      <c r="R27" s="620">
        <v>246663</v>
      </c>
      <c r="S27" s="621"/>
      <c r="T27" s="621"/>
      <c r="U27" s="621"/>
      <c r="V27" s="621"/>
      <c r="W27" s="621"/>
      <c r="X27" s="621"/>
      <c r="Y27" s="622"/>
      <c r="Z27" s="673">
        <v>5.0999999999999996</v>
      </c>
      <c r="AA27" s="673"/>
      <c r="AB27" s="673"/>
      <c r="AC27" s="673"/>
      <c r="AD27" s="674" t="s">
        <v>112</v>
      </c>
      <c r="AE27" s="674"/>
      <c r="AF27" s="674"/>
      <c r="AG27" s="674"/>
      <c r="AH27" s="674"/>
      <c r="AI27" s="674"/>
      <c r="AJ27" s="674"/>
      <c r="AK27" s="674"/>
      <c r="AL27" s="643" t="s">
        <v>112</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684809</v>
      </c>
      <c r="BH27" s="621"/>
      <c r="BI27" s="621"/>
      <c r="BJ27" s="621"/>
      <c r="BK27" s="621"/>
      <c r="BL27" s="621"/>
      <c r="BM27" s="621"/>
      <c r="BN27" s="622"/>
      <c r="BO27" s="673">
        <v>100</v>
      </c>
      <c r="BP27" s="673"/>
      <c r="BQ27" s="673"/>
      <c r="BR27" s="673"/>
      <c r="BS27" s="626" t="s">
        <v>112</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314245</v>
      </c>
      <c r="CS27" s="639"/>
      <c r="CT27" s="639"/>
      <c r="CU27" s="639"/>
      <c r="CV27" s="639"/>
      <c r="CW27" s="639"/>
      <c r="CX27" s="639"/>
      <c r="CY27" s="640"/>
      <c r="CZ27" s="623">
        <v>6.6</v>
      </c>
      <c r="DA27" s="641"/>
      <c r="DB27" s="641"/>
      <c r="DC27" s="642"/>
      <c r="DD27" s="626">
        <v>126384</v>
      </c>
      <c r="DE27" s="639"/>
      <c r="DF27" s="639"/>
      <c r="DG27" s="639"/>
      <c r="DH27" s="639"/>
      <c r="DI27" s="639"/>
      <c r="DJ27" s="639"/>
      <c r="DK27" s="640"/>
      <c r="DL27" s="626">
        <v>100114</v>
      </c>
      <c r="DM27" s="639"/>
      <c r="DN27" s="639"/>
      <c r="DO27" s="639"/>
      <c r="DP27" s="639"/>
      <c r="DQ27" s="639"/>
      <c r="DR27" s="639"/>
      <c r="DS27" s="639"/>
      <c r="DT27" s="639"/>
      <c r="DU27" s="639"/>
      <c r="DV27" s="640"/>
      <c r="DW27" s="643">
        <v>3.1</v>
      </c>
      <c r="DX27" s="644"/>
      <c r="DY27" s="644"/>
      <c r="DZ27" s="644"/>
      <c r="EA27" s="644"/>
      <c r="EB27" s="644"/>
      <c r="EC27" s="645"/>
    </row>
    <row r="28" spans="2:133" ht="11.25" customHeight="1" x14ac:dyDescent="0.15">
      <c r="B28" s="617" t="s">
        <v>283</v>
      </c>
      <c r="C28" s="618"/>
      <c r="D28" s="618"/>
      <c r="E28" s="618"/>
      <c r="F28" s="618"/>
      <c r="G28" s="618"/>
      <c r="H28" s="618"/>
      <c r="I28" s="618"/>
      <c r="J28" s="618"/>
      <c r="K28" s="618"/>
      <c r="L28" s="618"/>
      <c r="M28" s="618"/>
      <c r="N28" s="618"/>
      <c r="O28" s="618"/>
      <c r="P28" s="618"/>
      <c r="Q28" s="619"/>
      <c r="R28" s="620">
        <v>7672</v>
      </c>
      <c r="S28" s="621"/>
      <c r="T28" s="621"/>
      <c r="U28" s="621"/>
      <c r="V28" s="621"/>
      <c r="W28" s="621"/>
      <c r="X28" s="621"/>
      <c r="Y28" s="622"/>
      <c r="Z28" s="673">
        <v>0.2</v>
      </c>
      <c r="AA28" s="673"/>
      <c r="AB28" s="673"/>
      <c r="AC28" s="673"/>
      <c r="AD28" s="674">
        <v>3211</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573173</v>
      </c>
      <c r="CS28" s="621"/>
      <c r="CT28" s="621"/>
      <c r="CU28" s="621"/>
      <c r="CV28" s="621"/>
      <c r="CW28" s="621"/>
      <c r="CX28" s="621"/>
      <c r="CY28" s="622"/>
      <c r="CZ28" s="623">
        <v>12</v>
      </c>
      <c r="DA28" s="641"/>
      <c r="DB28" s="641"/>
      <c r="DC28" s="642"/>
      <c r="DD28" s="626">
        <v>549153</v>
      </c>
      <c r="DE28" s="621"/>
      <c r="DF28" s="621"/>
      <c r="DG28" s="621"/>
      <c r="DH28" s="621"/>
      <c r="DI28" s="621"/>
      <c r="DJ28" s="621"/>
      <c r="DK28" s="622"/>
      <c r="DL28" s="626">
        <v>549153</v>
      </c>
      <c r="DM28" s="621"/>
      <c r="DN28" s="621"/>
      <c r="DO28" s="621"/>
      <c r="DP28" s="621"/>
      <c r="DQ28" s="621"/>
      <c r="DR28" s="621"/>
      <c r="DS28" s="621"/>
      <c r="DT28" s="621"/>
      <c r="DU28" s="621"/>
      <c r="DV28" s="622"/>
      <c r="DW28" s="643">
        <v>17</v>
      </c>
      <c r="DX28" s="644"/>
      <c r="DY28" s="644"/>
      <c r="DZ28" s="644"/>
      <c r="EA28" s="644"/>
      <c r="EB28" s="644"/>
      <c r="EC28" s="645"/>
    </row>
    <row r="29" spans="2:133" ht="11.25" customHeight="1" x14ac:dyDescent="0.15">
      <c r="B29" s="617" t="s">
        <v>285</v>
      </c>
      <c r="C29" s="618"/>
      <c r="D29" s="618"/>
      <c r="E29" s="618"/>
      <c r="F29" s="618"/>
      <c r="G29" s="618"/>
      <c r="H29" s="618"/>
      <c r="I29" s="618"/>
      <c r="J29" s="618"/>
      <c r="K29" s="618"/>
      <c r="L29" s="618"/>
      <c r="M29" s="618"/>
      <c r="N29" s="618"/>
      <c r="O29" s="618"/>
      <c r="P29" s="618"/>
      <c r="Q29" s="619"/>
      <c r="R29" s="620">
        <v>5803</v>
      </c>
      <c r="S29" s="621"/>
      <c r="T29" s="621"/>
      <c r="U29" s="621"/>
      <c r="V29" s="621"/>
      <c r="W29" s="621"/>
      <c r="X29" s="621"/>
      <c r="Y29" s="622"/>
      <c r="Z29" s="673">
        <v>0.1</v>
      </c>
      <c r="AA29" s="673"/>
      <c r="AB29" s="673"/>
      <c r="AC29" s="673"/>
      <c r="AD29" s="674" t="s">
        <v>112</v>
      </c>
      <c r="AE29" s="674"/>
      <c r="AF29" s="674"/>
      <c r="AG29" s="674"/>
      <c r="AH29" s="674"/>
      <c r="AI29" s="674"/>
      <c r="AJ29" s="674"/>
      <c r="AK29" s="674"/>
      <c r="AL29" s="643" t="s">
        <v>112</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59</v>
      </c>
      <c r="CG29" s="654"/>
      <c r="CH29" s="654"/>
      <c r="CI29" s="654"/>
      <c r="CJ29" s="654"/>
      <c r="CK29" s="654"/>
      <c r="CL29" s="654"/>
      <c r="CM29" s="654"/>
      <c r="CN29" s="654"/>
      <c r="CO29" s="654"/>
      <c r="CP29" s="654"/>
      <c r="CQ29" s="655"/>
      <c r="CR29" s="620">
        <v>573145</v>
      </c>
      <c r="CS29" s="639"/>
      <c r="CT29" s="639"/>
      <c r="CU29" s="639"/>
      <c r="CV29" s="639"/>
      <c r="CW29" s="639"/>
      <c r="CX29" s="639"/>
      <c r="CY29" s="640"/>
      <c r="CZ29" s="623">
        <v>12</v>
      </c>
      <c r="DA29" s="641"/>
      <c r="DB29" s="641"/>
      <c r="DC29" s="642"/>
      <c r="DD29" s="626">
        <v>549125</v>
      </c>
      <c r="DE29" s="639"/>
      <c r="DF29" s="639"/>
      <c r="DG29" s="639"/>
      <c r="DH29" s="639"/>
      <c r="DI29" s="639"/>
      <c r="DJ29" s="639"/>
      <c r="DK29" s="640"/>
      <c r="DL29" s="626">
        <v>549125</v>
      </c>
      <c r="DM29" s="639"/>
      <c r="DN29" s="639"/>
      <c r="DO29" s="639"/>
      <c r="DP29" s="639"/>
      <c r="DQ29" s="639"/>
      <c r="DR29" s="639"/>
      <c r="DS29" s="639"/>
      <c r="DT29" s="639"/>
      <c r="DU29" s="639"/>
      <c r="DV29" s="640"/>
      <c r="DW29" s="643">
        <v>17</v>
      </c>
      <c r="DX29" s="644"/>
      <c r="DY29" s="644"/>
      <c r="DZ29" s="644"/>
      <c r="EA29" s="644"/>
      <c r="EB29" s="644"/>
      <c r="EC29" s="645"/>
    </row>
    <row r="30" spans="2:133" ht="11.25" customHeight="1" x14ac:dyDescent="0.15">
      <c r="B30" s="617" t="s">
        <v>289</v>
      </c>
      <c r="C30" s="618"/>
      <c r="D30" s="618"/>
      <c r="E30" s="618"/>
      <c r="F30" s="618"/>
      <c r="G30" s="618"/>
      <c r="H30" s="618"/>
      <c r="I30" s="618"/>
      <c r="J30" s="618"/>
      <c r="K30" s="618"/>
      <c r="L30" s="618"/>
      <c r="M30" s="618"/>
      <c r="N30" s="618"/>
      <c r="O30" s="618"/>
      <c r="P30" s="618"/>
      <c r="Q30" s="619"/>
      <c r="R30" s="620">
        <v>107659</v>
      </c>
      <c r="S30" s="621"/>
      <c r="T30" s="621"/>
      <c r="U30" s="621"/>
      <c r="V30" s="621"/>
      <c r="W30" s="621"/>
      <c r="X30" s="621"/>
      <c r="Y30" s="622"/>
      <c r="Z30" s="673">
        <v>2.2000000000000002</v>
      </c>
      <c r="AA30" s="673"/>
      <c r="AB30" s="673"/>
      <c r="AC30" s="673"/>
      <c r="AD30" s="674" t="s">
        <v>112</v>
      </c>
      <c r="AE30" s="674"/>
      <c r="AF30" s="674"/>
      <c r="AG30" s="674"/>
      <c r="AH30" s="674"/>
      <c r="AI30" s="674"/>
      <c r="AJ30" s="674"/>
      <c r="AK30" s="674"/>
      <c r="AL30" s="643" t="s">
        <v>112</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99.5</v>
      </c>
      <c r="BH30" s="687"/>
      <c r="BI30" s="687"/>
      <c r="BJ30" s="687"/>
      <c r="BK30" s="687"/>
      <c r="BL30" s="687"/>
      <c r="BM30" s="688">
        <v>98.5</v>
      </c>
      <c r="BN30" s="687"/>
      <c r="BO30" s="687"/>
      <c r="BP30" s="687"/>
      <c r="BQ30" s="689"/>
      <c r="BR30" s="686">
        <v>99.6</v>
      </c>
      <c r="BS30" s="687"/>
      <c r="BT30" s="687"/>
      <c r="BU30" s="687"/>
      <c r="BV30" s="687"/>
      <c r="BW30" s="687"/>
      <c r="BX30" s="688">
        <v>98.6</v>
      </c>
      <c r="BY30" s="687"/>
      <c r="BZ30" s="687"/>
      <c r="CA30" s="687"/>
      <c r="CB30" s="689"/>
      <c r="CD30" s="692"/>
      <c r="CE30" s="693"/>
      <c r="CF30" s="657" t="s">
        <v>292</v>
      </c>
      <c r="CG30" s="654"/>
      <c r="CH30" s="654"/>
      <c r="CI30" s="654"/>
      <c r="CJ30" s="654"/>
      <c r="CK30" s="654"/>
      <c r="CL30" s="654"/>
      <c r="CM30" s="654"/>
      <c r="CN30" s="654"/>
      <c r="CO30" s="654"/>
      <c r="CP30" s="654"/>
      <c r="CQ30" s="655"/>
      <c r="CR30" s="620">
        <v>533994</v>
      </c>
      <c r="CS30" s="621"/>
      <c r="CT30" s="621"/>
      <c r="CU30" s="621"/>
      <c r="CV30" s="621"/>
      <c r="CW30" s="621"/>
      <c r="CX30" s="621"/>
      <c r="CY30" s="622"/>
      <c r="CZ30" s="623">
        <v>11.2</v>
      </c>
      <c r="DA30" s="641"/>
      <c r="DB30" s="641"/>
      <c r="DC30" s="642"/>
      <c r="DD30" s="626">
        <v>509974</v>
      </c>
      <c r="DE30" s="621"/>
      <c r="DF30" s="621"/>
      <c r="DG30" s="621"/>
      <c r="DH30" s="621"/>
      <c r="DI30" s="621"/>
      <c r="DJ30" s="621"/>
      <c r="DK30" s="622"/>
      <c r="DL30" s="626">
        <v>509974</v>
      </c>
      <c r="DM30" s="621"/>
      <c r="DN30" s="621"/>
      <c r="DO30" s="621"/>
      <c r="DP30" s="621"/>
      <c r="DQ30" s="621"/>
      <c r="DR30" s="621"/>
      <c r="DS30" s="621"/>
      <c r="DT30" s="621"/>
      <c r="DU30" s="621"/>
      <c r="DV30" s="622"/>
      <c r="DW30" s="643">
        <v>15.8</v>
      </c>
      <c r="DX30" s="644"/>
      <c r="DY30" s="644"/>
      <c r="DZ30" s="644"/>
      <c r="EA30" s="644"/>
      <c r="EB30" s="644"/>
      <c r="EC30" s="645"/>
    </row>
    <row r="31" spans="2:133" ht="11.25" customHeight="1" x14ac:dyDescent="0.15">
      <c r="B31" s="617" t="s">
        <v>293</v>
      </c>
      <c r="C31" s="618"/>
      <c r="D31" s="618"/>
      <c r="E31" s="618"/>
      <c r="F31" s="618"/>
      <c r="G31" s="618"/>
      <c r="H31" s="618"/>
      <c r="I31" s="618"/>
      <c r="J31" s="618"/>
      <c r="K31" s="618"/>
      <c r="L31" s="618"/>
      <c r="M31" s="618"/>
      <c r="N31" s="618"/>
      <c r="O31" s="618"/>
      <c r="P31" s="618"/>
      <c r="Q31" s="619"/>
      <c r="R31" s="620">
        <v>140636</v>
      </c>
      <c r="S31" s="621"/>
      <c r="T31" s="621"/>
      <c r="U31" s="621"/>
      <c r="V31" s="621"/>
      <c r="W31" s="621"/>
      <c r="X31" s="621"/>
      <c r="Y31" s="622"/>
      <c r="Z31" s="673">
        <v>2.9</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99.6</v>
      </c>
      <c r="BH31" s="639"/>
      <c r="BI31" s="639"/>
      <c r="BJ31" s="639"/>
      <c r="BK31" s="639"/>
      <c r="BL31" s="639"/>
      <c r="BM31" s="675">
        <v>99.1</v>
      </c>
      <c r="BN31" s="685"/>
      <c r="BO31" s="685"/>
      <c r="BP31" s="685"/>
      <c r="BQ31" s="649"/>
      <c r="BR31" s="684">
        <v>99.8</v>
      </c>
      <c r="BS31" s="639"/>
      <c r="BT31" s="639"/>
      <c r="BU31" s="639"/>
      <c r="BV31" s="639"/>
      <c r="BW31" s="639"/>
      <c r="BX31" s="675">
        <v>99.2</v>
      </c>
      <c r="BY31" s="685"/>
      <c r="BZ31" s="685"/>
      <c r="CA31" s="685"/>
      <c r="CB31" s="649"/>
      <c r="CD31" s="692"/>
      <c r="CE31" s="693"/>
      <c r="CF31" s="657" t="s">
        <v>296</v>
      </c>
      <c r="CG31" s="654"/>
      <c r="CH31" s="654"/>
      <c r="CI31" s="654"/>
      <c r="CJ31" s="654"/>
      <c r="CK31" s="654"/>
      <c r="CL31" s="654"/>
      <c r="CM31" s="654"/>
      <c r="CN31" s="654"/>
      <c r="CO31" s="654"/>
      <c r="CP31" s="654"/>
      <c r="CQ31" s="655"/>
      <c r="CR31" s="620">
        <v>39151</v>
      </c>
      <c r="CS31" s="639"/>
      <c r="CT31" s="639"/>
      <c r="CU31" s="639"/>
      <c r="CV31" s="639"/>
      <c r="CW31" s="639"/>
      <c r="CX31" s="639"/>
      <c r="CY31" s="640"/>
      <c r="CZ31" s="623">
        <v>0.8</v>
      </c>
      <c r="DA31" s="641"/>
      <c r="DB31" s="641"/>
      <c r="DC31" s="642"/>
      <c r="DD31" s="626">
        <v>39151</v>
      </c>
      <c r="DE31" s="639"/>
      <c r="DF31" s="639"/>
      <c r="DG31" s="639"/>
      <c r="DH31" s="639"/>
      <c r="DI31" s="639"/>
      <c r="DJ31" s="639"/>
      <c r="DK31" s="640"/>
      <c r="DL31" s="626">
        <v>39151</v>
      </c>
      <c r="DM31" s="639"/>
      <c r="DN31" s="639"/>
      <c r="DO31" s="639"/>
      <c r="DP31" s="639"/>
      <c r="DQ31" s="639"/>
      <c r="DR31" s="639"/>
      <c r="DS31" s="639"/>
      <c r="DT31" s="639"/>
      <c r="DU31" s="639"/>
      <c r="DV31" s="640"/>
      <c r="DW31" s="643">
        <v>1.2</v>
      </c>
      <c r="DX31" s="644"/>
      <c r="DY31" s="644"/>
      <c r="DZ31" s="644"/>
      <c r="EA31" s="644"/>
      <c r="EB31" s="644"/>
      <c r="EC31" s="645"/>
    </row>
    <row r="32" spans="2:133" ht="11.25" customHeight="1" x14ac:dyDescent="0.15">
      <c r="B32" s="617" t="s">
        <v>297</v>
      </c>
      <c r="C32" s="618"/>
      <c r="D32" s="618"/>
      <c r="E32" s="618"/>
      <c r="F32" s="618"/>
      <c r="G32" s="618"/>
      <c r="H32" s="618"/>
      <c r="I32" s="618"/>
      <c r="J32" s="618"/>
      <c r="K32" s="618"/>
      <c r="L32" s="618"/>
      <c r="M32" s="618"/>
      <c r="N32" s="618"/>
      <c r="O32" s="618"/>
      <c r="P32" s="618"/>
      <c r="Q32" s="619"/>
      <c r="R32" s="620">
        <v>150766</v>
      </c>
      <c r="S32" s="621"/>
      <c r="T32" s="621"/>
      <c r="U32" s="621"/>
      <c r="V32" s="621"/>
      <c r="W32" s="621"/>
      <c r="X32" s="621"/>
      <c r="Y32" s="622"/>
      <c r="Z32" s="673">
        <v>3.1</v>
      </c>
      <c r="AA32" s="673"/>
      <c r="AB32" s="673"/>
      <c r="AC32" s="673"/>
      <c r="AD32" s="674">
        <v>591</v>
      </c>
      <c r="AE32" s="674"/>
      <c r="AF32" s="674"/>
      <c r="AG32" s="674"/>
      <c r="AH32" s="674"/>
      <c r="AI32" s="674"/>
      <c r="AJ32" s="674"/>
      <c r="AK32" s="674"/>
      <c r="AL32" s="643">
        <v>0</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99.3</v>
      </c>
      <c r="BH32" s="605"/>
      <c r="BI32" s="605"/>
      <c r="BJ32" s="605"/>
      <c r="BK32" s="605"/>
      <c r="BL32" s="605"/>
      <c r="BM32" s="668">
        <v>97.9</v>
      </c>
      <c r="BN32" s="605"/>
      <c r="BO32" s="605"/>
      <c r="BP32" s="605"/>
      <c r="BQ32" s="662"/>
      <c r="BR32" s="683">
        <v>99.4</v>
      </c>
      <c r="BS32" s="605"/>
      <c r="BT32" s="605"/>
      <c r="BU32" s="605"/>
      <c r="BV32" s="605"/>
      <c r="BW32" s="605"/>
      <c r="BX32" s="668">
        <v>98</v>
      </c>
      <c r="BY32" s="605"/>
      <c r="BZ32" s="605"/>
      <c r="CA32" s="605"/>
      <c r="CB32" s="662"/>
      <c r="CD32" s="694"/>
      <c r="CE32" s="695"/>
      <c r="CF32" s="657" t="s">
        <v>299</v>
      </c>
      <c r="CG32" s="654"/>
      <c r="CH32" s="654"/>
      <c r="CI32" s="654"/>
      <c r="CJ32" s="654"/>
      <c r="CK32" s="654"/>
      <c r="CL32" s="654"/>
      <c r="CM32" s="654"/>
      <c r="CN32" s="654"/>
      <c r="CO32" s="654"/>
      <c r="CP32" s="654"/>
      <c r="CQ32" s="655"/>
      <c r="CR32" s="620">
        <v>28</v>
      </c>
      <c r="CS32" s="621"/>
      <c r="CT32" s="621"/>
      <c r="CU32" s="621"/>
      <c r="CV32" s="621"/>
      <c r="CW32" s="621"/>
      <c r="CX32" s="621"/>
      <c r="CY32" s="622"/>
      <c r="CZ32" s="623">
        <v>0</v>
      </c>
      <c r="DA32" s="641"/>
      <c r="DB32" s="641"/>
      <c r="DC32" s="642"/>
      <c r="DD32" s="626">
        <v>28</v>
      </c>
      <c r="DE32" s="621"/>
      <c r="DF32" s="621"/>
      <c r="DG32" s="621"/>
      <c r="DH32" s="621"/>
      <c r="DI32" s="621"/>
      <c r="DJ32" s="621"/>
      <c r="DK32" s="622"/>
      <c r="DL32" s="626">
        <v>28</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300</v>
      </c>
      <c r="C33" s="618"/>
      <c r="D33" s="618"/>
      <c r="E33" s="618"/>
      <c r="F33" s="618"/>
      <c r="G33" s="618"/>
      <c r="H33" s="618"/>
      <c r="I33" s="618"/>
      <c r="J33" s="618"/>
      <c r="K33" s="618"/>
      <c r="L33" s="618"/>
      <c r="M33" s="618"/>
      <c r="N33" s="618"/>
      <c r="O33" s="618"/>
      <c r="P33" s="618"/>
      <c r="Q33" s="619"/>
      <c r="R33" s="620">
        <v>553400</v>
      </c>
      <c r="S33" s="621"/>
      <c r="T33" s="621"/>
      <c r="U33" s="621"/>
      <c r="V33" s="621"/>
      <c r="W33" s="621"/>
      <c r="X33" s="621"/>
      <c r="Y33" s="622"/>
      <c r="Z33" s="673">
        <v>11.4</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2420837</v>
      </c>
      <c r="CS33" s="639"/>
      <c r="CT33" s="639"/>
      <c r="CU33" s="639"/>
      <c r="CV33" s="639"/>
      <c r="CW33" s="639"/>
      <c r="CX33" s="639"/>
      <c r="CY33" s="640"/>
      <c r="CZ33" s="623">
        <v>50.9</v>
      </c>
      <c r="DA33" s="641"/>
      <c r="DB33" s="641"/>
      <c r="DC33" s="642"/>
      <c r="DD33" s="626">
        <v>1844502</v>
      </c>
      <c r="DE33" s="639"/>
      <c r="DF33" s="639"/>
      <c r="DG33" s="639"/>
      <c r="DH33" s="639"/>
      <c r="DI33" s="639"/>
      <c r="DJ33" s="639"/>
      <c r="DK33" s="640"/>
      <c r="DL33" s="626">
        <v>1479744</v>
      </c>
      <c r="DM33" s="639"/>
      <c r="DN33" s="639"/>
      <c r="DO33" s="639"/>
      <c r="DP33" s="639"/>
      <c r="DQ33" s="639"/>
      <c r="DR33" s="639"/>
      <c r="DS33" s="639"/>
      <c r="DT33" s="639"/>
      <c r="DU33" s="639"/>
      <c r="DV33" s="640"/>
      <c r="DW33" s="643">
        <v>45.8</v>
      </c>
      <c r="DX33" s="644"/>
      <c r="DY33" s="644"/>
      <c r="DZ33" s="644"/>
      <c r="EA33" s="644"/>
      <c r="EB33" s="644"/>
      <c r="EC33" s="645"/>
    </row>
    <row r="34" spans="2:133" ht="11.25" customHeight="1" x14ac:dyDescent="0.15">
      <c r="B34" s="617" t="s">
        <v>302</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988224</v>
      </c>
      <c r="CS34" s="621"/>
      <c r="CT34" s="621"/>
      <c r="CU34" s="621"/>
      <c r="CV34" s="621"/>
      <c r="CW34" s="621"/>
      <c r="CX34" s="621"/>
      <c r="CY34" s="622"/>
      <c r="CZ34" s="623">
        <v>20.8</v>
      </c>
      <c r="DA34" s="641"/>
      <c r="DB34" s="641"/>
      <c r="DC34" s="642"/>
      <c r="DD34" s="626">
        <v>738908</v>
      </c>
      <c r="DE34" s="621"/>
      <c r="DF34" s="621"/>
      <c r="DG34" s="621"/>
      <c r="DH34" s="621"/>
      <c r="DI34" s="621"/>
      <c r="DJ34" s="621"/>
      <c r="DK34" s="622"/>
      <c r="DL34" s="626">
        <v>601985</v>
      </c>
      <c r="DM34" s="621"/>
      <c r="DN34" s="621"/>
      <c r="DO34" s="621"/>
      <c r="DP34" s="621"/>
      <c r="DQ34" s="621"/>
      <c r="DR34" s="621"/>
      <c r="DS34" s="621"/>
      <c r="DT34" s="621"/>
      <c r="DU34" s="621"/>
      <c r="DV34" s="622"/>
      <c r="DW34" s="643">
        <v>18.600000000000001</v>
      </c>
      <c r="DX34" s="644"/>
      <c r="DY34" s="644"/>
      <c r="DZ34" s="644"/>
      <c r="EA34" s="644"/>
      <c r="EB34" s="644"/>
      <c r="EC34" s="645"/>
    </row>
    <row r="35" spans="2:133" ht="11.25" customHeight="1" x14ac:dyDescent="0.15">
      <c r="B35" s="617" t="s">
        <v>306</v>
      </c>
      <c r="C35" s="618"/>
      <c r="D35" s="618"/>
      <c r="E35" s="618"/>
      <c r="F35" s="618"/>
      <c r="G35" s="618"/>
      <c r="H35" s="618"/>
      <c r="I35" s="618"/>
      <c r="J35" s="618"/>
      <c r="K35" s="618"/>
      <c r="L35" s="618"/>
      <c r="M35" s="618"/>
      <c r="N35" s="618"/>
      <c r="O35" s="618"/>
      <c r="P35" s="618"/>
      <c r="Q35" s="619"/>
      <c r="R35" s="620">
        <v>129100</v>
      </c>
      <c r="S35" s="621"/>
      <c r="T35" s="621"/>
      <c r="U35" s="621"/>
      <c r="V35" s="621"/>
      <c r="W35" s="621"/>
      <c r="X35" s="621"/>
      <c r="Y35" s="622"/>
      <c r="Z35" s="673">
        <v>2.6</v>
      </c>
      <c r="AA35" s="673"/>
      <c r="AB35" s="673"/>
      <c r="AC35" s="673"/>
      <c r="AD35" s="674" t="s">
        <v>112</v>
      </c>
      <c r="AE35" s="674"/>
      <c r="AF35" s="674"/>
      <c r="AG35" s="674"/>
      <c r="AH35" s="674"/>
      <c r="AI35" s="674"/>
      <c r="AJ35" s="674"/>
      <c r="AK35" s="674"/>
      <c r="AL35" s="643" t="s">
        <v>112</v>
      </c>
      <c r="AM35" s="675"/>
      <c r="AN35" s="675"/>
      <c r="AO35" s="676"/>
      <c r="AP35" s="188"/>
      <c r="AQ35" s="677" t="s">
        <v>307</v>
      </c>
      <c r="AR35" s="678"/>
      <c r="AS35" s="678"/>
      <c r="AT35" s="678"/>
      <c r="AU35" s="678"/>
      <c r="AV35" s="678"/>
      <c r="AW35" s="678"/>
      <c r="AX35" s="678"/>
      <c r="AY35" s="679"/>
      <c r="AZ35" s="670">
        <v>734535</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72580</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191968</v>
      </c>
      <c r="CS35" s="639"/>
      <c r="CT35" s="639"/>
      <c r="CU35" s="639"/>
      <c r="CV35" s="639"/>
      <c r="CW35" s="639"/>
      <c r="CX35" s="639"/>
      <c r="CY35" s="640"/>
      <c r="CZ35" s="623">
        <v>4</v>
      </c>
      <c r="DA35" s="641"/>
      <c r="DB35" s="641"/>
      <c r="DC35" s="642"/>
      <c r="DD35" s="626">
        <v>173210</v>
      </c>
      <c r="DE35" s="639"/>
      <c r="DF35" s="639"/>
      <c r="DG35" s="639"/>
      <c r="DH35" s="639"/>
      <c r="DI35" s="639"/>
      <c r="DJ35" s="639"/>
      <c r="DK35" s="640"/>
      <c r="DL35" s="626">
        <v>84147</v>
      </c>
      <c r="DM35" s="639"/>
      <c r="DN35" s="639"/>
      <c r="DO35" s="639"/>
      <c r="DP35" s="639"/>
      <c r="DQ35" s="639"/>
      <c r="DR35" s="639"/>
      <c r="DS35" s="639"/>
      <c r="DT35" s="639"/>
      <c r="DU35" s="639"/>
      <c r="DV35" s="640"/>
      <c r="DW35" s="643">
        <v>2.6</v>
      </c>
      <c r="DX35" s="644"/>
      <c r="DY35" s="644"/>
      <c r="DZ35" s="644"/>
      <c r="EA35" s="644"/>
      <c r="EB35" s="644"/>
      <c r="EC35" s="645"/>
    </row>
    <row r="36" spans="2:133" ht="11.25" customHeight="1" x14ac:dyDescent="0.15">
      <c r="B36" s="601" t="s">
        <v>310</v>
      </c>
      <c r="C36" s="602"/>
      <c r="D36" s="602"/>
      <c r="E36" s="602"/>
      <c r="F36" s="602"/>
      <c r="G36" s="602"/>
      <c r="H36" s="602"/>
      <c r="I36" s="602"/>
      <c r="J36" s="602"/>
      <c r="K36" s="602"/>
      <c r="L36" s="602"/>
      <c r="M36" s="602"/>
      <c r="N36" s="602"/>
      <c r="O36" s="602"/>
      <c r="P36" s="602"/>
      <c r="Q36" s="603"/>
      <c r="R36" s="604">
        <v>4874399</v>
      </c>
      <c r="S36" s="661"/>
      <c r="T36" s="661"/>
      <c r="U36" s="661"/>
      <c r="V36" s="661"/>
      <c r="W36" s="661"/>
      <c r="X36" s="661"/>
      <c r="Y36" s="664"/>
      <c r="Z36" s="665">
        <v>100</v>
      </c>
      <c r="AA36" s="665"/>
      <c r="AB36" s="665"/>
      <c r="AC36" s="665"/>
      <c r="AD36" s="666">
        <v>3098851</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310161</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70290</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396368</v>
      </c>
      <c r="CS36" s="621"/>
      <c r="CT36" s="621"/>
      <c r="CU36" s="621"/>
      <c r="CV36" s="621"/>
      <c r="CW36" s="621"/>
      <c r="CX36" s="621"/>
      <c r="CY36" s="622"/>
      <c r="CZ36" s="623">
        <v>8.3000000000000007</v>
      </c>
      <c r="DA36" s="641"/>
      <c r="DB36" s="641"/>
      <c r="DC36" s="642"/>
      <c r="DD36" s="626">
        <v>249369</v>
      </c>
      <c r="DE36" s="621"/>
      <c r="DF36" s="621"/>
      <c r="DG36" s="621"/>
      <c r="DH36" s="621"/>
      <c r="DI36" s="621"/>
      <c r="DJ36" s="621"/>
      <c r="DK36" s="622"/>
      <c r="DL36" s="626">
        <v>179397</v>
      </c>
      <c r="DM36" s="621"/>
      <c r="DN36" s="621"/>
      <c r="DO36" s="621"/>
      <c r="DP36" s="621"/>
      <c r="DQ36" s="621"/>
      <c r="DR36" s="621"/>
      <c r="DS36" s="621"/>
      <c r="DT36" s="621"/>
      <c r="DU36" s="621"/>
      <c r="DV36" s="622"/>
      <c r="DW36" s="643">
        <v>5.6</v>
      </c>
      <c r="DX36" s="644"/>
      <c r="DY36" s="644"/>
      <c r="DZ36" s="644"/>
      <c r="EA36" s="644"/>
      <c r="EB36" s="644"/>
      <c r="EC36" s="645"/>
    </row>
    <row r="37" spans="2:133" ht="11.25" customHeight="1" x14ac:dyDescent="0.15">
      <c r="AQ37" s="646" t="s">
        <v>314</v>
      </c>
      <c r="AR37" s="647"/>
      <c r="AS37" s="647"/>
      <c r="AT37" s="647"/>
      <c r="AU37" s="647"/>
      <c r="AV37" s="647"/>
      <c r="AW37" s="647"/>
      <c r="AX37" s="647"/>
      <c r="AY37" s="648"/>
      <c r="AZ37" s="620">
        <v>24678</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756</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18538</v>
      </c>
      <c r="CS37" s="639"/>
      <c r="CT37" s="639"/>
      <c r="CU37" s="639"/>
      <c r="CV37" s="639"/>
      <c r="CW37" s="639"/>
      <c r="CX37" s="639"/>
      <c r="CY37" s="640"/>
      <c r="CZ37" s="623">
        <v>0.4</v>
      </c>
      <c r="DA37" s="641"/>
      <c r="DB37" s="641"/>
      <c r="DC37" s="642"/>
      <c r="DD37" s="626">
        <v>18470</v>
      </c>
      <c r="DE37" s="639"/>
      <c r="DF37" s="639"/>
      <c r="DG37" s="639"/>
      <c r="DH37" s="639"/>
      <c r="DI37" s="639"/>
      <c r="DJ37" s="639"/>
      <c r="DK37" s="640"/>
      <c r="DL37" s="626">
        <v>18442</v>
      </c>
      <c r="DM37" s="639"/>
      <c r="DN37" s="639"/>
      <c r="DO37" s="639"/>
      <c r="DP37" s="639"/>
      <c r="DQ37" s="639"/>
      <c r="DR37" s="639"/>
      <c r="DS37" s="639"/>
      <c r="DT37" s="639"/>
      <c r="DU37" s="639"/>
      <c r="DV37" s="640"/>
      <c r="DW37" s="643">
        <v>0.6</v>
      </c>
      <c r="DX37" s="644"/>
      <c r="DY37" s="644"/>
      <c r="DZ37" s="644"/>
      <c r="EA37" s="644"/>
      <c r="EB37" s="644"/>
      <c r="EC37" s="645"/>
    </row>
    <row r="38" spans="2:133" ht="11.25" customHeight="1" x14ac:dyDescent="0.15">
      <c r="AQ38" s="646" t="s">
        <v>317</v>
      </c>
      <c r="AR38" s="647"/>
      <c r="AS38" s="647"/>
      <c r="AT38" s="647"/>
      <c r="AU38" s="647"/>
      <c r="AV38" s="647"/>
      <c r="AW38" s="647"/>
      <c r="AX38" s="647"/>
      <c r="AY38" s="648"/>
      <c r="AZ38" s="620">
        <v>21782</v>
      </c>
      <c r="BA38" s="621"/>
      <c r="BB38" s="621"/>
      <c r="BC38" s="621"/>
      <c r="BD38" s="639"/>
      <c r="BE38" s="639"/>
      <c r="BF38" s="649"/>
      <c r="BG38" s="657" t="s">
        <v>318</v>
      </c>
      <c r="BH38" s="654"/>
      <c r="BI38" s="654"/>
      <c r="BJ38" s="654"/>
      <c r="BK38" s="654"/>
      <c r="BL38" s="654"/>
      <c r="BM38" s="654"/>
      <c r="BN38" s="654"/>
      <c r="BO38" s="654"/>
      <c r="BP38" s="654"/>
      <c r="BQ38" s="654"/>
      <c r="BR38" s="654"/>
      <c r="BS38" s="654"/>
      <c r="BT38" s="654"/>
      <c r="BU38" s="655"/>
      <c r="BV38" s="620">
        <v>1253</v>
      </c>
      <c r="BW38" s="621"/>
      <c r="BX38" s="621"/>
      <c r="BY38" s="621"/>
      <c r="BZ38" s="621"/>
      <c r="CA38" s="621"/>
      <c r="CB38" s="656"/>
      <c r="CD38" s="657" t="s">
        <v>319</v>
      </c>
      <c r="CE38" s="654"/>
      <c r="CF38" s="654"/>
      <c r="CG38" s="654"/>
      <c r="CH38" s="654"/>
      <c r="CI38" s="654"/>
      <c r="CJ38" s="654"/>
      <c r="CK38" s="654"/>
      <c r="CL38" s="654"/>
      <c r="CM38" s="654"/>
      <c r="CN38" s="654"/>
      <c r="CO38" s="654"/>
      <c r="CP38" s="654"/>
      <c r="CQ38" s="655"/>
      <c r="CR38" s="620">
        <v>709857</v>
      </c>
      <c r="CS38" s="621"/>
      <c r="CT38" s="621"/>
      <c r="CU38" s="621"/>
      <c r="CV38" s="621"/>
      <c r="CW38" s="621"/>
      <c r="CX38" s="621"/>
      <c r="CY38" s="622"/>
      <c r="CZ38" s="623">
        <v>14.9</v>
      </c>
      <c r="DA38" s="641"/>
      <c r="DB38" s="641"/>
      <c r="DC38" s="642"/>
      <c r="DD38" s="626">
        <v>663006</v>
      </c>
      <c r="DE38" s="621"/>
      <c r="DF38" s="621"/>
      <c r="DG38" s="621"/>
      <c r="DH38" s="621"/>
      <c r="DI38" s="621"/>
      <c r="DJ38" s="621"/>
      <c r="DK38" s="622"/>
      <c r="DL38" s="626">
        <v>614215</v>
      </c>
      <c r="DM38" s="621"/>
      <c r="DN38" s="621"/>
      <c r="DO38" s="621"/>
      <c r="DP38" s="621"/>
      <c r="DQ38" s="621"/>
      <c r="DR38" s="621"/>
      <c r="DS38" s="621"/>
      <c r="DT38" s="621"/>
      <c r="DU38" s="621"/>
      <c r="DV38" s="622"/>
      <c r="DW38" s="643">
        <v>19</v>
      </c>
      <c r="DX38" s="644"/>
      <c r="DY38" s="644"/>
      <c r="DZ38" s="644"/>
      <c r="EA38" s="644"/>
      <c r="EB38" s="644"/>
      <c r="EC38" s="645"/>
    </row>
    <row r="39" spans="2:133" ht="11.25" customHeight="1" x14ac:dyDescent="0.15">
      <c r="AQ39" s="646" t="s">
        <v>320</v>
      </c>
      <c r="AR39" s="647"/>
      <c r="AS39" s="647"/>
      <c r="AT39" s="647"/>
      <c r="AU39" s="647"/>
      <c r="AV39" s="647"/>
      <c r="AW39" s="647"/>
      <c r="AX39" s="647"/>
      <c r="AY39" s="648"/>
      <c r="AZ39" s="620">
        <v>1500</v>
      </c>
      <c r="BA39" s="621"/>
      <c r="BB39" s="621"/>
      <c r="BC39" s="621"/>
      <c r="BD39" s="639"/>
      <c r="BE39" s="639"/>
      <c r="BF39" s="649"/>
      <c r="BG39" s="650" t="s">
        <v>321</v>
      </c>
      <c r="BH39" s="651"/>
      <c r="BI39" s="651"/>
      <c r="BJ39" s="651"/>
      <c r="BK39" s="651"/>
      <c r="BL39" s="189"/>
      <c r="BM39" s="654" t="s">
        <v>322</v>
      </c>
      <c r="BN39" s="654"/>
      <c r="BO39" s="654"/>
      <c r="BP39" s="654"/>
      <c r="BQ39" s="654"/>
      <c r="BR39" s="654"/>
      <c r="BS39" s="654"/>
      <c r="BT39" s="654"/>
      <c r="BU39" s="655"/>
      <c r="BV39" s="620">
        <v>86</v>
      </c>
      <c r="BW39" s="621"/>
      <c r="BX39" s="621"/>
      <c r="BY39" s="621"/>
      <c r="BZ39" s="621"/>
      <c r="CA39" s="621"/>
      <c r="CB39" s="656"/>
      <c r="CD39" s="657" t="s">
        <v>323</v>
      </c>
      <c r="CE39" s="654"/>
      <c r="CF39" s="654"/>
      <c r="CG39" s="654"/>
      <c r="CH39" s="654"/>
      <c r="CI39" s="654"/>
      <c r="CJ39" s="654"/>
      <c r="CK39" s="654"/>
      <c r="CL39" s="654"/>
      <c r="CM39" s="654"/>
      <c r="CN39" s="654"/>
      <c r="CO39" s="654"/>
      <c r="CP39" s="654"/>
      <c r="CQ39" s="655"/>
      <c r="CR39" s="620">
        <v>7420</v>
      </c>
      <c r="CS39" s="639"/>
      <c r="CT39" s="639"/>
      <c r="CU39" s="639"/>
      <c r="CV39" s="639"/>
      <c r="CW39" s="639"/>
      <c r="CX39" s="639"/>
      <c r="CY39" s="640"/>
      <c r="CZ39" s="623">
        <v>0.2</v>
      </c>
      <c r="DA39" s="641"/>
      <c r="DB39" s="641"/>
      <c r="DC39" s="642"/>
      <c r="DD39" s="626">
        <v>9</v>
      </c>
      <c r="DE39" s="639"/>
      <c r="DF39" s="639"/>
      <c r="DG39" s="639"/>
      <c r="DH39" s="639"/>
      <c r="DI39" s="639"/>
      <c r="DJ39" s="639"/>
      <c r="DK39" s="640"/>
      <c r="DL39" s="626" t="s">
        <v>324</v>
      </c>
      <c r="DM39" s="639"/>
      <c r="DN39" s="639"/>
      <c r="DO39" s="639"/>
      <c r="DP39" s="639"/>
      <c r="DQ39" s="639"/>
      <c r="DR39" s="639"/>
      <c r="DS39" s="639"/>
      <c r="DT39" s="639"/>
      <c r="DU39" s="639"/>
      <c r="DV39" s="640"/>
      <c r="DW39" s="643" t="s">
        <v>324</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74864</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134</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127000</v>
      </c>
      <c r="CS40" s="621"/>
      <c r="CT40" s="621"/>
      <c r="CU40" s="621"/>
      <c r="CV40" s="621"/>
      <c r="CW40" s="621"/>
      <c r="CX40" s="621"/>
      <c r="CY40" s="622"/>
      <c r="CZ40" s="623">
        <v>2.7</v>
      </c>
      <c r="DA40" s="641"/>
      <c r="DB40" s="641"/>
      <c r="DC40" s="642"/>
      <c r="DD40" s="626">
        <v>20000</v>
      </c>
      <c r="DE40" s="621"/>
      <c r="DF40" s="621"/>
      <c r="DG40" s="621"/>
      <c r="DH40" s="621"/>
      <c r="DI40" s="621"/>
      <c r="DJ40" s="621"/>
      <c r="DK40" s="622"/>
      <c r="DL40" s="626" t="s">
        <v>324</v>
      </c>
      <c r="DM40" s="621"/>
      <c r="DN40" s="621"/>
      <c r="DO40" s="621"/>
      <c r="DP40" s="621"/>
      <c r="DQ40" s="621"/>
      <c r="DR40" s="621"/>
      <c r="DS40" s="621"/>
      <c r="DT40" s="621"/>
      <c r="DU40" s="621"/>
      <c r="DV40" s="622"/>
      <c r="DW40" s="643" t="s">
        <v>324</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301550</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283</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718594</v>
      </c>
      <c r="CS42" s="621"/>
      <c r="CT42" s="621"/>
      <c r="CU42" s="621"/>
      <c r="CV42" s="621"/>
      <c r="CW42" s="621"/>
      <c r="CX42" s="621"/>
      <c r="CY42" s="622"/>
      <c r="CZ42" s="623">
        <v>15.1</v>
      </c>
      <c r="DA42" s="624"/>
      <c r="DB42" s="624"/>
      <c r="DC42" s="625"/>
      <c r="DD42" s="626">
        <v>199631</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18098</v>
      </c>
      <c r="CS43" s="639"/>
      <c r="CT43" s="639"/>
      <c r="CU43" s="639"/>
      <c r="CV43" s="639"/>
      <c r="CW43" s="639"/>
      <c r="CX43" s="639"/>
      <c r="CY43" s="640"/>
      <c r="CZ43" s="623">
        <v>0.4</v>
      </c>
      <c r="DA43" s="641"/>
      <c r="DB43" s="641"/>
      <c r="DC43" s="642"/>
      <c r="DD43" s="626">
        <v>18098</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336</v>
      </c>
      <c r="CD44" s="633" t="s">
        <v>288</v>
      </c>
      <c r="CE44" s="634"/>
      <c r="CF44" s="617" t="s">
        <v>337</v>
      </c>
      <c r="CG44" s="618"/>
      <c r="CH44" s="618"/>
      <c r="CI44" s="618"/>
      <c r="CJ44" s="618"/>
      <c r="CK44" s="618"/>
      <c r="CL44" s="618"/>
      <c r="CM44" s="618"/>
      <c r="CN44" s="618"/>
      <c r="CO44" s="618"/>
      <c r="CP44" s="618"/>
      <c r="CQ44" s="619"/>
      <c r="CR44" s="620">
        <v>718135</v>
      </c>
      <c r="CS44" s="621"/>
      <c r="CT44" s="621"/>
      <c r="CU44" s="621"/>
      <c r="CV44" s="621"/>
      <c r="CW44" s="621"/>
      <c r="CX44" s="621"/>
      <c r="CY44" s="622"/>
      <c r="CZ44" s="623">
        <v>15.1</v>
      </c>
      <c r="DA44" s="624"/>
      <c r="DB44" s="624"/>
      <c r="DC44" s="625"/>
      <c r="DD44" s="626">
        <v>199172</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338</v>
      </c>
      <c r="CG45" s="618"/>
      <c r="CH45" s="618"/>
      <c r="CI45" s="618"/>
      <c r="CJ45" s="618"/>
      <c r="CK45" s="618"/>
      <c r="CL45" s="618"/>
      <c r="CM45" s="618"/>
      <c r="CN45" s="618"/>
      <c r="CO45" s="618"/>
      <c r="CP45" s="618"/>
      <c r="CQ45" s="619"/>
      <c r="CR45" s="620">
        <v>228878</v>
      </c>
      <c r="CS45" s="639"/>
      <c r="CT45" s="639"/>
      <c r="CU45" s="639"/>
      <c r="CV45" s="639"/>
      <c r="CW45" s="639"/>
      <c r="CX45" s="639"/>
      <c r="CY45" s="640"/>
      <c r="CZ45" s="623">
        <v>4.8</v>
      </c>
      <c r="DA45" s="641"/>
      <c r="DB45" s="641"/>
      <c r="DC45" s="642"/>
      <c r="DD45" s="626">
        <v>34744</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339</v>
      </c>
      <c r="CG46" s="618"/>
      <c r="CH46" s="618"/>
      <c r="CI46" s="618"/>
      <c r="CJ46" s="618"/>
      <c r="CK46" s="618"/>
      <c r="CL46" s="618"/>
      <c r="CM46" s="618"/>
      <c r="CN46" s="618"/>
      <c r="CO46" s="618"/>
      <c r="CP46" s="618"/>
      <c r="CQ46" s="619"/>
      <c r="CR46" s="620">
        <v>392652</v>
      </c>
      <c r="CS46" s="621"/>
      <c r="CT46" s="621"/>
      <c r="CU46" s="621"/>
      <c r="CV46" s="621"/>
      <c r="CW46" s="621"/>
      <c r="CX46" s="621"/>
      <c r="CY46" s="622"/>
      <c r="CZ46" s="623">
        <v>8.3000000000000007</v>
      </c>
      <c r="DA46" s="624"/>
      <c r="DB46" s="624"/>
      <c r="DC46" s="625"/>
      <c r="DD46" s="626">
        <v>159623</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340</v>
      </c>
      <c r="CG47" s="618"/>
      <c r="CH47" s="618"/>
      <c r="CI47" s="618"/>
      <c r="CJ47" s="618"/>
      <c r="CK47" s="618"/>
      <c r="CL47" s="618"/>
      <c r="CM47" s="618"/>
      <c r="CN47" s="618"/>
      <c r="CO47" s="618"/>
      <c r="CP47" s="618"/>
      <c r="CQ47" s="619"/>
      <c r="CR47" s="620">
        <v>459</v>
      </c>
      <c r="CS47" s="639"/>
      <c r="CT47" s="639"/>
      <c r="CU47" s="639"/>
      <c r="CV47" s="639"/>
      <c r="CW47" s="639"/>
      <c r="CX47" s="639"/>
      <c r="CY47" s="640"/>
      <c r="CZ47" s="623">
        <v>0</v>
      </c>
      <c r="DA47" s="641"/>
      <c r="DB47" s="641"/>
      <c r="DC47" s="642"/>
      <c r="DD47" s="626">
        <v>459</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341</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342</v>
      </c>
      <c r="CE49" s="602"/>
      <c r="CF49" s="602"/>
      <c r="CG49" s="602"/>
      <c r="CH49" s="602"/>
      <c r="CI49" s="602"/>
      <c r="CJ49" s="602"/>
      <c r="CK49" s="602"/>
      <c r="CL49" s="602"/>
      <c r="CM49" s="602"/>
      <c r="CN49" s="602"/>
      <c r="CO49" s="602"/>
      <c r="CP49" s="602"/>
      <c r="CQ49" s="603"/>
      <c r="CR49" s="604">
        <v>4757675</v>
      </c>
      <c r="CS49" s="605"/>
      <c r="CT49" s="605"/>
      <c r="CU49" s="605"/>
      <c r="CV49" s="605"/>
      <c r="CW49" s="605"/>
      <c r="CX49" s="605"/>
      <c r="CY49" s="606"/>
      <c r="CZ49" s="607">
        <v>100</v>
      </c>
      <c r="DA49" s="608"/>
      <c r="DB49" s="608"/>
      <c r="DC49" s="609"/>
      <c r="DD49" s="610">
        <v>3407032</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344</v>
      </c>
      <c r="DK2" s="1140"/>
      <c r="DL2" s="1140"/>
      <c r="DM2" s="1140"/>
      <c r="DN2" s="1140"/>
      <c r="DO2" s="1141"/>
      <c r="DP2" s="202"/>
      <c r="DQ2" s="1139" t="s">
        <v>345</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2"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7" t="s">
        <v>362</v>
      </c>
      <c r="DH5" s="1128"/>
      <c r="DI5" s="1128"/>
      <c r="DJ5" s="1128"/>
      <c r="DK5" s="1129"/>
      <c r="DL5" s="1127" t="s">
        <v>363</v>
      </c>
      <c r="DM5" s="1128"/>
      <c r="DN5" s="1128"/>
      <c r="DO5" s="1128"/>
      <c r="DP5" s="1129"/>
      <c r="DQ5" s="1030" t="s">
        <v>364</v>
      </c>
      <c r="DR5" s="1031"/>
      <c r="DS5" s="1031"/>
      <c r="DT5" s="1031"/>
      <c r="DU5" s="1032"/>
      <c r="DV5" s="1030" t="s">
        <v>355</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365</v>
      </c>
      <c r="C7" s="1080"/>
      <c r="D7" s="1080"/>
      <c r="E7" s="1080"/>
      <c r="F7" s="1080"/>
      <c r="G7" s="1080"/>
      <c r="H7" s="1080"/>
      <c r="I7" s="1080"/>
      <c r="J7" s="1080"/>
      <c r="K7" s="1080"/>
      <c r="L7" s="1080"/>
      <c r="M7" s="1080"/>
      <c r="N7" s="1080"/>
      <c r="O7" s="1080"/>
      <c r="P7" s="1081"/>
      <c r="Q7" s="1133">
        <v>4875</v>
      </c>
      <c r="R7" s="1134"/>
      <c r="S7" s="1134"/>
      <c r="T7" s="1134"/>
      <c r="U7" s="1134"/>
      <c r="V7" s="1134">
        <v>4758</v>
      </c>
      <c r="W7" s="1134"/>
      <c r="X7" s="1134"/>
      <c r="Y7" s="1134"/>
      <c r="Z7" s="1134"/>
      <c r="AA7" s="1134">
        <v>117</v>
      </c>
      <c r="AB7" s="1134"/>
      <c r="AC7" s="1134"/>
      <c r="AD7" s="1134"/>
      <c r="AE7" s="1135"/>
      <c r="AF7" s="1136">
        <v>96</v>
      </c>
      <c r="AG7" s="1137"/>
      <c r="AH7" s="1137"/>
      <c r="AI7" s="1137"/>
      <c r="AJ7" s="1138"/>
      <c r="AK7" s="1120">
        <v>108</v>
      </c>
      <c r="AL7" s="1121"/>
      <c r="AM7" s="1121"/>
      <c r="AN7" s="1121"/>
      <c r="AO7" s="1121"/>
      <c r="AP7" s="1121">
        <v>5216</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549</v>
      </c>
      <c r="BT7" s="1125"/>
      <c r="BU7" s="1125"/>
      <c r="BV7" s="1125"/>
      <c r="BW7" s="1125"/>
      <c r="BX7" s="1125"/>
      <c r="BY7" s="1125"/>
      <c r="BZ7" s="1125"/>
      <c r="CA7" s="1125"/>
      <c r="CB7" s="1125"/>
      <c r="CC7" s="1125"/>
      <c r="CD7" s="1125"/>
      <c r="CE7" s="1125"/>
      <c r="CF7" s="1125"/>
      <c r="CG7" s="1126"/>
      <c r="CH7" s="1117">
        <v>0</v>
      </c>
      <c r="CI7" s="1118"/>
      <c r="CJ7" s="1118"/>
      <c r="CK7" s="1118"/>
      <c r="CL7" s="1119"/>
      <c r="CM7" s="1117">
        <v>31</v>
      </c>
      <c r="CN7" s="1118"/>
      <c r="CO7" s="1118"/>
      <c r="CP7" s="1118"/>
      <c r="CQ7" s="1119"/>
      <c r="CR7" s="1117">
        <v>20</v>
      </c>
      <c r="CS7" s="1118"/>
      <c r="CT7" s="1118"/>
      <c r="CU7" s="1118"/>
      <c r="CV7" s="1119"/>
      <c r="CW7" s="1117" t="s">
        <v>538</v>
      </c>
      <c r="CX7" s="1118"/>
      <c r="CY7" s="1118"/>
      <c r="CZ7" s="1118"/>
      <c r="DA7" s="1119"/>
      <c r="DB7" s="1117" t="s">
        <v>538</v>
      </c>
      <c r="DC7" s="1118"/>
      <c r="DD7" s="1118"/>
      <c r="DE7" s="1118"/>
      <c r="DF7" s="1119"/>
      <c r="DG7" s="1117" t="s">
        <v>538</v>
      </c>
      <c r="DH7" s="1118"/>
      <c r="DI7" s="1118"/>
      <c r="DJ7" s="1118"/>
      <c r="DK7" s="1119"/>
      <c r="DL7" s="1117" t="s">
        <v>538</v>
      </c>
      <c r="DM7" s="1118"/>
      <c r="DN7" s="1118"/>
      <c r="DO7" s="1118"/>
      <c r="DP7" s="1119"/>
      <c r="DQ7" s="1117" t="s">
        <v>538</v>
      </c>
      <c r="DR7" s="1118"/>
      <c r="DS7" s="1118"/>
      <c r="DT7" s="1118"/>
      <c r="DU7" s="1119"/>
      <c r="DV7" s="1144"/>
      <c r="DW7" s="1145"/>
      <c r="DX7" s="1145"/>
      <c r="DY7" s="1145"/>
      <c r="DZ7" s="1146"/>
      <c r="EA7" s="207"/>
    </row>
    <row r="8" spans="1:131" s="208" customFormat="1" ht="26.25" customHeight="1" x14ac:dyDescent="0.15">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550</v>
      </c>
      <c r="BT8" s="1044"/>
      <c r="BU8" s="1044"/>
      <c r="BV8" s="1044"/>
      <c r="BW8" s="1044"/>
      <c r="BX8" s="1044"/>
      <c r="BY8" s="1044"/>
      <c r="BZ8" s="1044"/>
      <c r="CA8" s="1044"/>
      <c r="CB8" s="1044"/>
      <c r="CC8" s="1044"/>
      <c r="CD8" s="1044"/>
      <c r="CE8" s="1044"/>
      <c r="CF8" s="1044"/>
      <c r="CG8" s="1045"/>
      <c r="CH8" s="1018">
        <v>-20</v>
      </c>
      <c r="CI8" s="1019"/>
      <c r="CJ8" s="1019"/>
      <c r="CK8" s="1019"/>
      <c r="CL8" s="1020"/>
      <c r="CM8" s="1018">
        <v>-38</v>
      </c>
      <c r="CN8" s="1019"/>
      <c r="CO8" s="1019"/>
      <c r="CP8" s="1019"/>
      <c r="CQ8" s="1020"/>
      <c r="CR8" s="1018">
        <v>6</v>
      </c>
      <c r="CS8" s="1019"/>
      <c r="CT8" s="1019"/>
      <c r="CU8" s="1019"/>
      <c r="CV8" s="1020"/>
      <c r="CW8" s="1018" t="s">
        <v>538</v>
      </c>
      <c r="CX8" s="1019"/>
      <c r="CY8" s="1019"/>
      <c r="CZ8" s="1019"/>
      <c r="DA8" s="1020"/>
      <c r="DB8" s="1018">
        <v>30</v>
      </c>
      <c r="DC8" s="1019"/>
      <c r="DD8" s="1019"/>
      <c r="DE8" s="1019"/>
      <c r="DF8" s="1020"/>
      <c r="DG8" s="1018" t="s">
        <v>538</v>
      </c>
      <c r="DH8" s="1019"/>
      <c r="DI8" s="1019"/>
      <c r="DJ8" s="1019"/>
      <c r="DK8" s="1020"/>
      <c r="DL8" s="1018" t="s">
        <v>538</v>
      </c>
      <c r="DM8" s="1019"/>
      <c r="DN8" s="1019"/>
      <c r="DO8" s="1019"/>
      <c r="DP8" s="1020"/>
      <c r="DQ8" s="1018" t="s">
        <v>538</v>
      </c>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366</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367</v>
      </c>
      <c r="B23" s="973" t="s">
        <v>368</v>
      </c>
      <c r="C23" s="974"/>
      <c r="D23" s="974"/>
      <c r="E23" s="974"/>
      <c r="F23" s="974"/>
      <c r="G23" s="974"/>
      <c r="H23" s="974"/>
      <c r="I23" s="974"/>
      <c r="J23" s="974"/>
      <c r="K23" s="974"/>
      <c r="L23" s="974"/>
      <c r="M23" s="974"/>
      <c r="N23" s="974"/>
      <c r="O23" s="974"/>
      <c r="P23" s="975"/>
      <c r="Q23" s="1097">
        <v>4874</v>
      </c>
      <c r="R23" s="1098"/>
      <c r="S23" s="1098"/>
      <c r="T23" s="1098"/>
      <c r="U23" s="1098"/>
      <c r="V23" s="1098">
        <v>4758</v>
      </c>
      <c r="W23" s="1098"/>
      <c r="X23" s="1098"/>
      <c r="Y23" s="1098"/>
      <c r="Z23" s="1098"/>
      <c r="AA23" s="1098">
        <v>117</v>
      </c>
      <c r="AB23" s="1098"/>
      <c r="AC23" s="1098"/>
      <c r="AD23" s="1098"/>
      <c r="AE23" s="1099"/>
      <c r="AF23" s="1100">
        <v>96</v>
      </c>
      <c r="AG23" s="1098"/>
      <c r="AH23" s="1098"/>
      <c r="AI23" s="1098"/>
      <c r="AJ23" s="1101"/>
      <c r="AK23" s="1102"/>
      <c r="AL23" s="1103"/>
      <c r="AM23" s="1103"/>
      <c r="AN23" s="1103"/>
      <c r="AO23" s="1103"/>
      <c r="AP23" s="1098">
        <v>5216</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369</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370</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348</v>
      </c>
      <c r="B26" s="1025"/>
      <c r="C26" s="1025"/>
      <c r="D26" s="1025"/>
      <c r="E26" s="1025"/>
      <c r="F26" s="1025"/>
      <c r="G26" s="1025"/>
      <c r="H26" s="1025"/>
      <c r="I26" s="1025"/>
      <c r="J26" s="1025"/>
      <c r="K26" s="1025"/>
      <c r="L26" s="1025"/>
      <c r="M26" s="1025"/>
      <c r="N26" s="1025"/>
      <c r="O26" s="1025"/>
      <c r="P26" s="1026"/>
      <c r="Q26" s="1030" t="s">
        <v>371</v>
      </c>
      <c r="R26" s="1031"/>
      <c r="S26" s="1031"/>
      <c r="T26" s="1031"/>
      <c r="U26" s="1032"/>
      <c r="V26" s="1030" t="s">
        <v>372</v>
      </c>
      <c r="W26" s="1031"/>
      <c r="X26" s="1031"/>
      <c r="Y26" s="1031"/>
      <c r="Z26" s="1032"/>
      <c r="AA26" s="1030" t="s">
        <v>373</v>
      </c>
      <c r="AB26" s="1031"/>
      <c r="AC26" s="1031"/>
      <c r="AD26" s="1031"/>
      <c r="AE26" s="1031"/>
      <c r="AF26" s="1088" t="s">
        <v>374</v>
      </c>
      <c r="AG26" s="1037"/>
      <c r="AH26" s="1037"/>
      <c r="AI26" s="1037"/>
      <c r="AJ26" s="1089"/>
      <c r="AK26" s="1031" t="s">
        <v>375</v>
      </c>
      <c r="AL26" s="1031"/>
      <c r="AM26" s="1031"/>
      <c r="AN26" s="1031"/>
      <c r="AO26" s="1032"/>
      <c r="AP26" s="1030" t="s">
        <v>376</v>
      </c>
      <c r="AQ26" s="1031"/>
      <c r="AR26" s="1031"/>
      <c r="AS26" s="1031"/>
      <c r="AT26" s="1032"/>
      <c r="AU26" s="1030" t="s">
        <v>377</v>
      </c>
      <c r="AV26" s="1031"/>
      <c r="AW26" s="1031"/>
      <c r="AX26" s="1031"/>
      <c r="AY26" s="1032"/>
      <c r="AZ26" s="1030" t="s">
        <v>378</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379</v>
      </c>
      <c r="C28" s="1080"/>
      <c r="D28" s="1080"/>
      <c r="E28" s="1080"/>
      <c r="F28" s="1080"/>
      <c r="G28" s="1080"/>
      <c r="H28" s="1080"/>
      <c r="I28" s="1080"/>
      <c r="J28" s="1080"/>
      <c r="K28" s="1080"/>
      <c r="L28" s="1080"/>
      <c r="M28" s="1080"/>
      <c r="N28" s="1080"/>
      <c r="O28" s="1080"/>
      <c r="P28" s="1081"/>
      <c r="Q28" s="1082">
        <v>726</v>
      </c>
      <c r="R28" s="1083"/>
      <c r="S28" s="1083"/>
      <c r="T28" s="1083"/>
      <c r="U28" s="1083"/>
      <c r="V28" s="1083">
        <v>653</v>
      </c>
      <c r="W28" s="1083"/>
      <c r="X28" s="1083"/>
      <c r="Y28" s="1083"/>
      <c r="Z28" s="1083"/>
      <c r="AA28" s="1083">
        <v>73</v>
      </c>
      <c r="AB28" s="1083"/>
      <c r="AC28" s="1083"/>
      <c r="AD28" s="1083"/>
      <c r="AE28" s="1084"/>
      <c r="AF28" s="1085">
        <v>73</v>
      </c>
      <c r="AG28" s="1083"/>
      <c r="AH28" s="1083"/>
      <c r="AI28" s="1083"/>
      <c r="AJ28" s="1086"/>
      <c r="AK28" s="1087">
        <v>50</v>
      </c>
      <c r="AL28" s="1075"/>
      <c r="AM28" s="1075"/>
      <c r="AN28" s="1075"/>
      <c r="AO28" s="1075"/>
      <c r="AP28" s="1075" t="s">
        <v>538</v>
      </c>
      <c r="AQ28" s="1075"/>
      <c r="AR28" s="1075"/>
      <c r="AS28" s="1075"/>
      <c r="AT28" s="1075"/>
      <c r="AU28" s="1075" t="s">
        <v>538</v>
      </c>
      <c r="AV28" s="1075"/>
      <c r="AW28" s="1075"/>
      <c r="AX28" s="1075"/>
      <c r="AY28" s="1075"/>
      <c r="AZ28" s="1076" t="s">
        <v>538</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380</v>
      </c>
      <c r="C29" s="1067"/>
      <c r="D29" s="1067"/>
      <c r="E29" s="1067"/>
      <c r="F29" s="1067"/>
      <c r="G29" s="1067"/>
      <c r="H29" s="1067"/>
      <c r="I29" s="1067"/>
      <c r="J29" s="1067"/>
      <c r="K29" s="1067"/>
      <c r="L29" s="1067"/>
      <c r="M29" s="1067"/>
      <c r="N29" s="1067"/>
      <c r="O29" s="1067"/>
      <c r="P29" s="1068"/>
      <c r="Q29" s="1072">
        <v>60</v>
      </c>
      <c r="R29" s="1073"/>
      <c r="S29" s="1073"/>
      <c r="T29" s="1073"/>
      <c r="U29" s="1073"/>
      <c r="V29" s="1073">
        <v>57</v>
      </c>
      <c r="W29" s="1073"/>
      <c r="X29" s="1073"/>
      <c r="Y29" s="1073"/>
      <c r="Z29" s="1073"/>
      <c r="AA29" s="1073">
        <v>2</v>
      </c>
      <c r="AB29" s="1073"/>
      <c r="AC29" s="1073"/>
      <c r="AD29" s="1073"/>
      <c r="AE29" s="1074"/>
      <c r="AF29" s="1048">
        <v>2</v>
      </c>
      <c r="AG29" s="1049"/>
      <c r="AH29" s="1049"/>
      <c r="AI29" s="1049"/>
      <c r="AJ29" s="1050"/>
      <c r="AK29" s="1009">
        <v>21</v>
      </c>
      <c r="AL29" s="1000"/>
      <c r="AM29" s="1000"/>
      <c r="AN29" s="1000"/>
      <c r="AO29" s="1000"/>
      <c r="AP29" s="1000">
        <v>34</v>
      </c>
      <c r="AQ29" s="1000"/>
      <c r="AR29" s="1000"/>
      <c r="AS29" s="1000"/>
      <c r="AT29" s="1000"/>
      <c r="AU29" s="1000">
        <v>0</v>
      </c>
      <c r="AV29" s="1000"/>
      <c r="AW29" s="1000"/>
      <c r="AX29" s="1000"/>
      <c r="AY29" s="1000"/>
      <c r="AZ29" s="1071" t="s">
        <v>538</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381</v>
      </c>
      <c r="C30" s="1067"/>
      <c r="D30" s="1067"/>
      <c r="E30" s="1067"/>
      <c r="F30" s="1067"/>
      <c r="G30" s="1067"/>
      <c r="H30" s="1067"/>
      <c r="I30" s="1067"/>
      <c r="J30" s="1067"/>
      <c r="K30" s="1067"/>
      <c r="L30" s="1067"/>
      <c r="M30" s="1067"/>
      <c r="N30" s="1067"/>
      <c r="O30" s="1067"/>
      <c r="P30" s="1068"/>
      <c r="Q30" s="1072">
        <v>1000</v>
      </c>
      <c r="R30" s="1073"/>
      <c r="S30" s="1073"/>
      <c r="T30" s="1073"/>
      <c r="U30" s="1073"/>
      <c r="V30" s="1073">
        <v>946</v>
      </c>
      <c r="W30" s="1073"/>
      <c r="X30" s="1073"/>
      <c r="Y30" s="1073"/>
      <c r="Z30" s="1073"/>
      <c r="AA30" s="1073">
        <v>54</v>
      </c>
      <c r="AB30" s="1073"/>
      <c r="AC30" s="1073"/>
      <c r="AD30" s="1073"/>
      <c r="AE30" s="1074"/>
      <c r="AF30" s="1048">
        <v>54</v>
      </c>
      <c r="AG30" s="1049"/>
      <c r="AH30" s="1049"/>
      <c r="AI30" s="1049"/>
      <c r="AJ30" s="1050"/>
      <c r="AK30" s="1009">
        <v>173</v>
      </c>
      <c r="AL30" s="1000"/>
      <c r="AM30" s="1000"/>
      <c r="AN30" s="1000"/>
      <c r="AO30" s="1000"/>
      <c r="AP30" s="1000" t="s">
        <v>538</v>
      </c>
      <c r="AQ30" s="1000"/>
      <c r="AR30" s="1000"/>
      <c r="AS30" s="1000"/>
      <c r="AT30" s="1000"/>
      <c r="AU30" s="1000" t="s">
        <v>538</v>
      </c>
      <c r="AV30" s="1000"/>
      <c r="AW30" s="1000"/>
      <c r="AX30" s="1000"/>
      <c r="AY30" s="1000"/>
      <c r="AZ30" s="1071" t="s">
        <v>539</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382</v>
      </c>
      <c r="C31" s="1067"/>
      <c r="D31" s="1067"/>
      <c r="E31" s="1067"/>
      <c r="F31" s="1067"/>
      <c r="G31" s="1067"/>
      <c r="H31" s="1067"/>
      <c r="I31" s="1067"/>
      <c r="J31" s="1067"/>
      <c r="K31" s="1067"/>
      <c r="L31" s="1067"/>
      <c r="M31" s="1067"/>
      <c r="N31" s="1067"/>
      <c r="O31" s="1067"/>
      <c r="P31" s="1068"/>
      <c r="Q31" s="1072">
        <v>59</v>
      </c>
      <c r="R31" s="1073"/>
      <c r="S31" s="1073"/>
      <c r="T31" s="1073"/>
      <c r="U31" s="1073"/>
      <c r="V31" s="1073">
        <v>58</v>
      </c>
      <c r="W31" s="1073"/>
      <c r="X31" s="1073"/>
      <c r="Y31" s="1073"/>
      <c r="Z31" s="1073"/>
      <c r="AA31" s="1073">
        <v>1</v>
      </c>
      <c r="AB31" s="1073"/>
      <c r="AC31" s="1073"/>
      <c r="AD31" s="1073"/>
      <c r="AE31" s="1074"/>
      <c r="AF31" s="1048">
        <v>1</v>
      </c>
      <c r="AG31" s="1049"/>
      <c r="AH31" s="1049"/>
      <c r="AI31" s="1049"/>
      <c r="AJ31" s="1050"/>
      <c r="AK31" s="1009">
        <v>27</v>
      </c>
      <c r="AL31" s="1000"/>
      <c r="AM31" s="1000"/>
      <c r="AN31" s="1000"/>
      <c r="AO31" s="1000"/>
      <c r="AP31" s="1000" t="s">
        <v>538</v>
      </c>
      <c r="AQ31" s="1000"/>
      <c r="AR31" s="1000"/>
      <c r="AS31" s="1000"/>
      <c r="AT31" s="1000"/>
      <c r="AU31" s="1000" t="s">
        <v>538</v>
      </c>
      <c r="AV31" s="1000"/>
      <c r="AW31" s="1000"/>
      <c r="AX31" s="1000"/>
      <c r="AY31" s="1000"/>
      <c r="AZ31" s="1071" t="s">
        <v>539</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383</v>
      </c>
      <c r="C32" s="1067"/>
      <c r="D32" s="1067"/>
      <c r="E32" s="1067"/>
      <c r="F32" s="1067"/>
      <c r="G32" s="1067"/>
      <c r="H32" s="1067"/>
      <c r="I32" s="1067"/>
      <c r="J32" s="1067"/>
      <c r="K32" s="1067"/>
      <c r="L32" s="1067"/>
      <c r="M32" s="1067"/>
      <c r="N32" s="1067"/>
      <c r="O32" s="1067"/>
      <c r="P32" s="1068"/>
      <c r="Q32" s="1072">
        <v>123</v>
      </c>
      <c r="R32" s="1073"/>
      <c r="S32" s="1073"/>
      <c r="T32" s="1073"/>
      <c r="U32" s="1073"/>
      <c r="V32" s="1073">
        <v>112</v>
      </c>
      <c r="W32" s="1073"/>
      <c r="X32" s="1073"/>
      <c r="Y32" s="1073"/>
      <c r="Z32" s="1073"/>
      <c r="AA32" s="1073">
        <v>11</v>
      </c>
      <c r="AB32" s="1073"/>
      <c r="AC32" s="1073"/>
      <c r="AD32" s="1073"/>
      <c r="AE32" s="1074"/>
      <c r="AF32" s="1048">
        <v>243</v>
      </c>
      <c r="AG32" s="1049"/>
      <c r="AH32" s="1049"/>
      <c r="AI32" s="1049"/>
      <c r="AJ32" s="1050"/>
      <c r="AK32" s="1009">
        <v>22</v>
      </c>
      <c r="AL32" s="1000"/>
      <c r="AM32" s="1000"/>
      <c r="AN32" s="1000"/>
      <c r="AO32" s="1000"/>
      <c r="AP32" s="1000">
        <v>832</v>
      </c>
      <c r="AQ32" s="1000"/>
      <c r="AR32" s="1000"/>
      <c r="AS32" s="1000"/>
      <c r="AT32" s="1000"/>
      <c r="AU32" s="1000">
        <v>222</v>
      </c>
      <c r="AV32" s="1000"/>
      <c r="AW32" s="1000"/>
      <c r="AX32" s="1000"/>
      <c r="AY32" s="1000"/>
      <c r="AZ32" s="1071" t="s">
        <v>539</v>
      </c>
      <c r="BA32" s="1071"/>
      <c r="BB32" s="1071"/>
      <c r="BC32" s="1071"/>
      <c r="BD32" s="1071"/>
      <c r="BE32" s="1061" t="s">
        <v>384</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385</v>
      </c>
      <c r="C33" s="1067"/>
      <c r="D33" s="1067"/>
      <c r="E33" s="1067"/>
      <c r="F33" s="1067"/>
      <c r="G33" s="1067"/>
      <c r="H33" s="1067"/>
      <c r="I33" s="1067"/>
      <c r="J33" s="1067"/>
      <c r="K33" s="1067"/>
      <c r="L33" s="1067"/>
      <c r="M33" s="1067"/>
      <c r="N33" s="1067"/>
      <c r="O33" s="1067"/>
      <c r="P33" s="1068"/>
      <c r="Q33" s="1072">
        <v>436</v>
      </c>
      <c r="R33" s="1073"/>
      <c r="S33" s="1073"/>
      <c r="T33" s="1073"/>
      <c r="U33" s="1073"/>
      <c r="V33" s="1073">
        <v>426</v>
      </c>
      <c r="W33" s="1073"/>
      <c r="X33" s="1073"/>
      <c r="Y33" s="1073"/>
      <c r="Z33" s="1073"/>
      <c r="AA33" s="1073">
        <v>11</v>
      </c>
      <c r="AB33" s="1073"/>
      <c r="AC33" s="1073"/>
      <c r="AD33" s="1073"/>
      <c r="AE33" s="1074"/>
      <c r="AF33" s="1048">
        <v>11</v>
      </c>
      <c r="AG33" s="1049"/>
      <c r="AH33" s="1049"/>
      <c r="AI33" s="1049"/>
      <c r="AJ33" s="1050"/>
      <c r="AK33" s="1009">
        <v>248</v>
      </c>
      <c r="AL33" s="1000"/>
      <c r="AM33" s="1000"/>
      <c r="AN33" s="1000"/>
      <c r="AO33" s="1000"/>
      <c r="AP33" s="1000">
        <v>3192</v>
      </c>
      <c r="AQ33" s="1000"/>
      <c r="AR33" s="1000"/>
      <c r="AS33" s="1000"/>
      <c r="AT33" s="1000"/>
      <c r="AU33" s="1000">
        <v>1912</v>
      </c>
      <c r="AV33" s="1000"/>
      <c r="AW33" s="1000"/>
      <c r="AX33" s="1000"/>
      <c r="AY33" s="1000"/>
      <c r="AZ33" s="1071" t="s">
        <v>539</v>
      </c>
      <c r="BA33" s="1071"/>
      <c r="BB33" s="1071"/>
      <c r="BC33" s="1071"/>
      <c r="BD33" s="1071"/>
      <c r="BE33" s="1061" t="s">
        <v>386</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387</v>
      </c>
      <c r="C34" s="1067"/>
      <c r="D34" s="1067"/>
      <c r="E34" s="1067"/>
      <c r="F34" s="1067"/>
      <c r="G34" s="1067"/>
      <c r="H34" s="1067"/>
      <c r="I34" s="1067"/>
      <c r="J34" s="1067"/>
      <c r="K34" s="1067"/>
      <c r="L34" s="1067"/>
      <c r="M34" s="1067"/>
      <c r="N34" s="1067"/>
      <c r="O34" s="1067"/>
      <c r="P34" s="1068"/>
      <c r="Q34" s="1072">
        <v>102</v>
      </c>
      <c r="R34" s="1073"/>
      <c r="S34" s="1073"/>
      <c r="T34" s="1073"/>
      <c r="U34" s="1073"/>
      <c r="V34" s="1073">
        <v>99</v>
      </c>
      <c r="W34" s="1073"/>
      <c r="X34" s="1073"/>
      <c r="Y34" s="1073"/>
      <c r="Z34" s="1073"/>
      <c r="AA34" s="1073">
        <v>3</v>
      </c>
      <c r="AB34" s="1073"/>
      <c r="AC34" s="1073"/>
      <c r="AD34" s="1073"/>
      <c r="AE34" s="1074"/>
      <c r="AF34" s="1048">
        <v>3</v>
      </c>
      <c r="AG34" s="1049"/>
      <c r="AH34" s="1049"/>
      <c r="AI34" s="1049"/>
      <c r="AJ34" s="1050"/>
      <c r="AK34" s="1009">
        <v>62</v>
      </c>
      <c r="AL34" s="1000"/>
      <c r="AM34" s="1000"/>
      <c r="AN34" s="1000"/>
      <c r="AO34" s="1000"/>
      <c r="AP34" s="1000">
        <v>865</v>
      </c>
      <c r="AQ34" s="1000"/>
      <c r="AR34" s="1000"/>
      <c r="AS34" s="1000"/>
      <c r="AT34" s="1000"/>
      <c r="AU34" s="1000">
        <v>597</v>
      </c>
      <c r="AV34" s="1000"/>
      <c r="AW34" s="1000"/>
      <c r="AX34" s="1000"/>
      <c r="AY34" s="1000"/>
      <c r="AZ34" s="1071" t="s">
        <v>539</v>
      </c>
      <c r="BA34" s="1071"/>
      <c r="BB34" s="1071"/>
      <c r="BC34" s="1071"/>
      <c r="BD34" s="1071"/>
      <c r="BE34" s="1061" t="s">
        <v>386</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t="s">
        <v>388</v>
      </c>
      <c r="C35" s="1067"/>
      <c r="D35" s="1067"/>
      <c r="E35" s="1067"/>
      <c r="F35" s="1067"/>
      <c r="G35" s="1067"/>
      <c r="H35" s="1067"/>
      <c r="I35" s="1067"/>
      <c r="J35" s="1067"/>
      <c r="K35" s="1067"/>
      <c r="L35" s="1067"/>
      <c r="M35" s="1067"/>
      <c r="N35" s="1067"/>
      <c r="O35" s="1067"/>
      <c r="P35" s="1068"/>
      <c r="Q35" s="1072">
        <v>45</v>
      </c>
      <c r="R35" s="1073"/>
      <c r="S35" s="1073"/>
      <c r="T35" s="1073"/>
      <c r="U35" s="1073"/>
      <c r="V35" s="1073">
        <v>42</v>
      </c>
      <c r="W35" s="1073"/>
      <c r="X35" s="1073"/>
      <c r="Y35" s="1073"/>
      <c r="Z35" s="1073"/>
      <c r="AA35" s="1073">
        <v>3</v>
      </c>
      <c r="AB35" s="1073"/>
      <c r="AC35" s="1073"/>
      <c r="AD35" s="1073"/>
      <c r="AE35" s="1074"/>
      <c r="AF35" s="1048">
        <v>3</v>
      </c>
      <c r="AG35" s="1049"/>
      <c r="AH35" s="1049"/>
      <c r="AI35" s="1049"/>
      <c r="AJ35" s="1050"/>
      <c r="AK35" s="1009">
        <v>22</v>
      </c>
      <c r="AL35" s="1000"/>
      <c r="AM35" s="1000"/>
      <c r="AN35" s="1000"/>
      <c r="AO35" s="1000"/>
      <c r="AP35" s="1000">
        <v>60</v>
      </c>
      <c r="AQ35" s="1000"/>
      <c r="AR35" s="1000"/>
      <c r="AS35" s="1000"/>
      <c r="AT35" s="1000"/>
      <c r="AU35" s="1000">
        <v>32</v>
      </c>
      <c r="AV35" s="1000"/>
      <c r="AW35" s="1000"/>
      <c r="AX35" s="1000"/>
      <c r="AY35" s="1000"/>
      <c r="AZ35" s="1071" t="s">
        <v>539</v>
      </c>
      <c r="BA35" s="1071"/>
      <c r="BB35" s="1071"/>
      <c r="BC35" s="1071"/>
      <c r="BD35" s="1071"/>
      <c r="BE35" s="1061" t="s">
        <v>386</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t="s">
        <v>389</v>
      </c>
      <c r="C36" s="1067"/>
      <c r="D36" s="1067"/>
      <c r="E36" s="1067"/>
      <c r="F36" s="1067"/>
      <c r="G36" s="1067"/>
      <c r="H36" s="1067"/>
      <c r="I36" s="1067"/>
      <c r="J36" s="1067"/>
      <c r="K36" s="1067"/>
      <c r="L36" s="1067"/>
      <c r="M36" s="1067"/>
      <c r="N36" s="1067"/>
      <c r="O36" s="1067"/>
      <c r="P36" s="1068"/>
      <c r="Q36" s="1072">
        <v>8</v>
      </c>
      <c r="R36" s="1073"/>
      <c r="S36" s="1073"/>
      <c r="T36" s="1073"/>
      <c r="U36" s="1073"/>
      <c r="V36" s="1073">
        <v>7</v>
      </c>
      <c r="W36" s="1073"/>
      <c r="X36" s="1073"/>
      <c r="Y36" s="1073"/>
      <c r="Z36" s="1073"/>
      <c r="AA36" s="1073">
        <v>2</v>
      </c>
      <c r="AB36" s="1073"/>
      <c r="AC36" s="1073"/>
      <c r="AD36" s="1073"/>
      <c r="AE36" s="1074"/>
      <c r="AF36" s="1048">
        <v>1</v>
      </c>
      <c r="AG36" s="1049"/>
      <c r="AH36" s="1049"/>
      <c r="AI36" s="1049"/>
      <c r="AJ36" s="1050"/>
      <c r="AK36" s="1009">
        <v>2</v>
      </c>
      <c r="AL36" s="1000"/>
      <c r="AM36" s="1000"/>
      <c r="AN36" s="1000"/>
      <c r="AO36" s="1000"/>
      <c r="AP36" s="1000">
        <v>19</v>
      </c>
      <c r="AQ36" s="1000"/>
      <c r="AR36" s="1000"/>
      <c r="AS36" s="1000"/>
      <c r="AT36" s="1000"/>
      <c r="AU36" s="1000">
        <v>0</v>
      </c>
      <c r="AV36" s="1000"/>
      <c r="AW36" s="1000"/>
      <c r="AX36" s="1000"/>
      <c r="AY36" s="1000"/>
      <c r="AZ36" s="1071" t="s">
        <v>539</v>
      </c>
      <c r="BA36" s="1071"/>
      <c r="BB36" s="1071"/>
      <c r="BC36" s="1071"/>
      <c r="BD36" s="1071"/>
      <c r="BE36" s="1061" t="s">
        <v>386</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t="s">
        <v>390</v>
      </c>
      <c r="C37" s="1067"/>
      <c r="D37" s="1067"/>
      <c r="E37" s="1067"/>
      <c r="F37" s="1067"/>
      <c r="G37" s="1067"/>
      <c r="H37" s="1067"/>
      <c r="I37" s="1067"/>
      <c r="J37" s="1067"/>
      <c r="K37" s="1067"/>
      <c r="L37" s="1067"/>
      <c r="M37" s="1067"/>
      <c r="N37" s="1067"/>
      <c r="O37" s="1067"/>
      <c r="P37" s="1068"/>
      <c r="Q37" s="1072">
        <v>4</v>
      </c>
      <c r="R37" s="1073"/>
      <c r="S37" s="1073"/>
      <c r="T37" s="1073"/>
      <c r="U37" s="1073"/>
      <c r="V37" s="1073">
        <v>2</v>
      </c>
      <c r="W37" s="1073"/>
      <c r="X37" s="1073"/>
      <c r="Y37" s="1073"/>
      <c r="Z37" s="1073"/>
      <c r="AA37" s="1073">
        <v>2</v>
      </c>
      <c r="AB37" s="1073"/>
      <c r="AC37" s="1073"/>
      <c r="AD37" s="1073"/>
      <c r="AE37" s="1074"/>
      <c r="AF37" s="1048">
        <v>2</v>
      </c>
      <c r="AG37" s="1049"/>
      <c r="AH37" s="1049"/>
      <c r="AI37" s="1049"/>
      <c r="AJ37" s="1050"/>
      <c r="AK37" s="1009" t="s">
        <v>538</v>
      </c>
      <c r="AL37" s="1000"/>
      <c r="AM37" s="1000"/>
      <c r="AN37" s="1000"/>
      <c r="AO37" s="1000"/>
      <c r="AP37" s="1000" t="s">
        <v>539</v>
      </c>
      <c r="AQ37" s="1000"/>
      <c r="AR37" s="1000"/>
      <c r="AS37" s="1000"/>
      <c r="AT37" s="1000"/>
      <c r="AU37" s="1000" t="s">
        <v>538</v>
      </c>
      <c r="AV37" s="1000"/>
      <c r="AW37" s="1000"/>
      <c r="AX37" s="1000"/>
      <c r="AY37" s="1000"/>
      <c r="AZ37" s="1071" t="s">
        <v>539</v>
      </c>
      <c r="BA37" s="1071"/>
      <c r="BB37" s="1071"/>
      <c r="BC37" s="1071"/>
      <c r="BD37" s="1071"/>
      <c r="BE37" s="1061" t="s">
        <v>386</v>
      </c>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391</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367</v>
      </c>
      <c r="B63" s="973" t="s">
        <v>392</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393</v>
      </c>
      <c r="AG63" s="988"/>
      <c r="AH63" s="988"/>
      <c r="AI63" s="988"/>
      <c r="AJ63" s="1059"/>
      <c r="AK63" s="1060"/>
      <c r="AL63" s="992"/>
      <c r="AM63" s="992"/>
      <c r="AN63" s="992"/>
      <c r="AO63" s="992"/>
      <c r="AP63" s="988">
        <v>5002</v>
      </c>
      <c r="AQ63" s="988"/>
      <c r="AR63" s="988"/>
      <c r="AS63" s="988"/>
      <c r="AT63" s="988"/>
      <c r="AU63" s="988">
        <v>2763</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394</v>
      </c>
      <c r="B66" s="1025"/>
      <c r="C66" s="1025"/>
      <c r="D66" s="1025"/>
      <c r="E66" s="1025"/>
      <c r="F66" s="1025"/>
      <c r="G66" s="1025"/>
      <c r="H66" s="1025"/>
      <c r="I66" s="1025"/>
      <c r="J66" s="1025"/>
      <c r="K66" s="1025"/>
      <c r="L66" s="1025"/>
      <c r="M66" s="1025"/>
      <c r="N66" s="1025"/>
      <c r="O66" s="1025"/>
      <c r="P66" s="1026"/>
      <c r="Q66" s="1030" t="s">
        <v>371</v>
      </c>
      <c r="R66" s="1031"/>
      <c r="S66" s="1031"/>
      <c r="T66" s="1031"/>
      <c r="U66" s="1032"/>
      <c r="V66" s="1030" t="s">
        <v>372</v>
      </c>
      <c r="W66" s="1031"/>
      <c r="X66" s="1031"/>
      <c r="Y66" s="1031"/>
      <c r="Z66" s="1032"/>
      <c r="AA66" s="1030" t="s">
        <v>373</v>
      </c>
      <c r="AB66" s="1031"/>
      <c r="AC66" s="1031"/>
      <c r="AD66" s="1031"/>
      <c r="AE66" s="1032"/>
      <c r="AF66" s="1036" t="s">
        <v>374</v>
      </c>
      <c r="AG66" s="1037"/>
      <c r="AH66" s="1037"/>
      <c r="AI66" s="1037"/>
      <c r="AJ66" s="1038"/>
      <c r="AK66" s="1030" t="s">
        <v>375</v>
      </c>
      <c r="AL66" s="1025"/>
      <c r="AM66" s="1025"/>
      <c r="AN66" s="1025"/>
      <c r="AO66" s="1026"/>
      <c r="AP66" s="1030" t="s">
        <v>376</v>
      </c>
      <c r="AQ66" s="1031"/>
      <c r="AR66" s="1031"/>
      <c r="AS66" s="1031"/>
      <c r="AT66" s="1032"/>
      <c r="AU66" s="1030" t="s">
        <v>395</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540</v>
      </c>
      <c r="C68" s="1015"/>
      <c r="D68" s="1015"/>
      <c r="E68" s="1015"/>
      <c r="F68" s="1015"/>
      <c r="G68" s="1015"/>
      <c r="H68" s="1015"/>
      <c r="I68" s="1015"/>
      <c r="J68" s="1015"/>
      <c r="K68" s="1015"/>
      <c r="L68" s="1015"/>
      <c r="M68" s="1015"/>
      <c r="N68" s="1015"/>
      <c r="O68" s="1015"/>
      <c r="P68" s="1016"/>
      <c r="Q68" s="1017">
        <v>1247</v>
      </c>
      <c r="R68" s="1011"/>
      <c r="S68" s="1011"/>
      <c r="T68" s="1011"/>
      <c r="U68" s="1011"/>
      <c r="V68" s="1011">
        <v>1058</v>
      </c>
      <c r="W68" s="1011"/>
      <c r="X68" s="1011"/>
      <c r="Y68" s="1011"/>
      <c r="Z68" s="1011"/>
      <c r="AA68" s="1011">
        <v>189</v>
      </c>
      <c r="AB68" s="1011"/>
      <c r="AC68" s="1011"/>
      <c r="AD68" s="1011"/>
      <c r="AE68" s="1011"/>
      <c r="AF68" s="1011">
        <v>189</v>
      </c>
      <c r="AG68" s="1011"/>
      <c r="AH68" s="1011"/>
      <c r="AI68" s="1011"/>
      <c r="AJ68" s="1011"/>
      <c r="AK68" s="1011" t="s">
        <v>551</v>
      </c>
      <c r="AL68" s="1011"/>
      <c r="AM68" s="1011"/>
      <c r="AN68" s="1011"/>
      <c r="AO68" s="1011"/>
      <c r="AP68" s="1011">
        <v>418</v>
      </c>
      <c r="AQ68" s="1011"/>
      <c r="AR68" s="1011"/>
      <c r="AS68" s="1011"/>
      <c r="AT68" s="1011"/>
      <c r="AU68" s="1011">
        <v>16</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541</v>
      </c>
      <c r="C69" s="1004"/>
      <c r="D69" s="1004"/>
      <c r="E69" s="1004"/>
      <c r="F69" s="1004"/>
      <c r="G69" s="1004"/>
      <c r="H69" s="1004"/>
      <c r="I69" s="1004"/>
      <c r="J69" s="1004"/>
      <c r="K69" s="1004"/>
      <c r="L69" s="1004"/>
      <c r="M69" s="1004"/>
      <c r="N69" s="1004"/>
      <c r="O69" s="1004"/>
      <c r="P69" s="1005"/>
      <c r="Q69" s="1006">
        <v>1008</v>
      </c>
      <c r="R69" s="1000"/>
      <c r="S69" s="1000"/>
      <c r="T69" s="1000"/>
      <c r="U69" s="1000"/>
      <c r="V69" s="1000">
        <v>960</v>
      </c>
      <c r="W69" s="1000"/>
      <c r="X69" s="1000"/>
      <c r="Y69" s="1000"/>
      <c r="Z69" s="1000"/>
      <c r="AA69" s="1000">
        <v>48</v>
      </c>
      <c r="AB69" s="1000"/>
      <c r="AC69" s="1000"/>
      <c r="AD69" s="1000"/>
      <c r="AE69" s="1000"/>
      <c r="AF69" s="1000">
        <v>48</v>
      </c>
      <c r="AG69" s="1000"/>
      <c r="AH69" s="1000"/>
      <c r="AI69" s="1000"/>
      <c r="AJ69" s="1000"/>
      <c r="AK69" s="1000" t="s">
        <v>551</v>
      </c>
      <c r="AL69" s="1000"/>
      <c r="AM69" s="1000"/>
      <c r="AN69" s="1000"/>
      <c r="AO69" s="1000"/>
      <c r="AP69" s="1000" t="s">
        <v>551</v>
      </c>
      <c r="AQ69" s="1000"/>
      <c r="AR69" s="1000"/>
      <c r="AS69" s="1000"/>
      <c r="AT69" s="1000"/>
      <c r="AU69" s="1000" t="s">
        <v>551</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542</v>
      </c>
      <c r="C70" s="1004"/>
      <c r="D70" s="1004"/>
      <c r="E70" s="1004"/>
      <c r="F70" s="1004"/>
      <c r="G70" s="1004"/>
      <c r="H70" s="1004"/>
      <c r="I70" s="1004"/>
      <c r="J70" s="1004"/>
      <c r="K70" s="1004"/>
      <c r="L70" s="1004"/>
      <c r="M70" s="1004"/>
      <c r="N70" s="1004"/>
      <c r="O70" s="1004"/>
      <c r="P70" s="1005"/>
      <c r="Q70" s="1006">
        <v>264334</v>
      </c>
      <c r="R70" s="1000"/>
      <c r="S70" s="1000"/>
      <c r="T70" s="1000"/>
      <c r="U70" s="1000"/>
      <c r="V70" s="1000">
        <v>259506</v>
      </c>
      <c r="W70" s="1000"/>
      <c r="X70" s="1000"/>
      <c r="Y70" s="1000"/>
      <c r="Z70" s="1000"/>
      <c r="AA70" s="1000">
        <v>4828</v>
      </c>
      <c r="AB70" s="1000"/>
      <c r="AC70" s="1000"/>
      <c r="AD70" s="1000"/>
      <c r="AE70" s="1000"/>
      <c r="AF70" s="1000">
        <v>4828</v>
      </c>
      <c r="AG70" s="1000"/>
      <c r="AH70" s="1000"/>
      <c r="AI70" s="1000"/>
      <c r="AJ70" s="1000"/>
      <c r="AK70" s="1000">
        <v>1443</v>
      </c>
      <c r="AL70" s="1000"/>
      <c r="AM70" s="1000"/>
      <c r="AN70" s="1000"/>
      <c r="AO70" s="1000"/>
      <c r="AP70" s="1000" t="s">
        <v>551</v>
      </c>
      <c r="AQ70" s="1000"/>
      <c r="AR70" s="1000"/>
      <c r="AS70" s="1000"/>
      <c r="AT70" s="1000"/>
      <c r="AU70" s="1000" t="s">
        <v>551</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543</v>
      </c>
      <c r="C71" s="1004"/>
      <c r="D71" s="1004"/>
      <c r="E71" s="1004"/>
      <c r="F71" s="1004"/>
      <c r="G71" s="1004"/>
      <c r="H71" s="1004"/>
      <c r="I71" s="1004"/>
      <c r="J71" s="1004"/>
      <c r="K71" s="1004"/>
      <c r="L71" s="1004"/>
      <c r="M71" s="1004"/>
      <c r="N71" s="1004"/>
      <c r="O71" s="1004"/>
      <c r="P71" s="1005"/>
      <c r="Q71" s="1006">
        <v>417</v>
      </c>
      <c r="R71" s="1000"/>
      <c r="S71" s="1000"/>
      <c r="T71" s="1000"/>
      <c r="U71" s="1000"/>
      <c r="V71" s="1000">
        <v>365</v>
      </c>
      <c r="W71" s="1000"/>
      <c r="X71" s="1000"/>
      <c r="Y71" s="1000"/>
      <c r="Z71" s="1000"/>
      <c r="AA71" s="1000">
        <v>52</v>
      </c>
      <c r="AB71" s="1000"/>
      <c r="AC71" s="1000"/>
      <c r="AD71" s="1000"/>
      <c r="AE71" s="1000"/>
      <c r="AF71" s="1000">
        <v>52</v>
      </c>
      <c r="AG71" s="1000"/>
      <c r="AH71" s="1000"/>
      <c r="AI71" s="1000"/>
      <c r="AJ71" s="1000"/>
      <c r="AK71" s="1000">
        <v>83</v>
      </c>
      <c r="AL71" s="1000"/>
      <c r="AM71" s="1000"/>
      <c r="AN71" s="1000"/>
      <c r="AO71" s="1000"/>
      <c r="AP71" s="1000" t="s">
        <v>551</v>
      </c>
      <c r="AQ71" s="1000"/>
      <c r="AR71" s="1000"/>
      <c r="AS71" s="1000"/>
      <c r="AT71" s="1000"/>
      <c r="AU71" s="1000" t="s">
        <v>551</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544</v>
      </c>
      <c r="C72" s="1004"/>
      <c r="D72" s="1004"/>
      <c r="E72" s="1004"/>
      <c r="F72" s="1004"/>
      <c r="G72" s="1004"/>
      <c r="H72" s="1004"/>
      <c r="I72" s="1004"/>
      <c r="J72" s="1004"/>
      <c r="K72" s="1004"/>
      <c r="L72" s="1004"/>
      <c r="M72" s="1004"/>
      <c r="N72" s="1004"/>
      <c r="O72" s="1004"/>
      <c r="P72" s="1005"/>
      <c r="Q72" s="1006">
        <v>5668</v>
      </c>
      <c r="R72" s="1000"/>
      <c r="S72" s="1000"/>
      <c r="T72" s="1000"/>
      <c r="U72" s="1000"/>
      <c r="V72" s="1000">
        <v>5056</v>
      </c>
      <c r="W72" s="1000"/>
      <c r="X72" s="1000"/>
      <c r="Y72" s="1000"/>
      <c r="Z72" s="1000"/>
      <c r="AA72" s="1000">
        <v>612</v>
      </c>
      <c r="AB72" s="1000"/>
      <c r="AC72" s="1000"/>
      <c r="AD72" s="1000"/>
      <c r="AE72" s="1000"/>
      <c r="AF72" s="1000">
        <v>612</v>
      </c>
      <c r="AG72" s="1000"/>
      <c r="AH72" s="1000"/>
      <c r="AI72" s="1000"/>
      <c r="AJ72" s="1000"/>
      <c r="AK72" s="1000" t="s">
        <v>551</v>
      </c>
      <c r="AL72" s="1000"/>
      <c r="AM72" s="1000"/>
      <c r="AN72" s="1000"/>
      <c r="AO72" s="1000"/>
      <c r="AP72" s="1000" t="s">
        <v>551</v>
      </c>
      <c r="AQ72" s="1000"/>
      <c r="AR72" s="1000"/>
      <c r="AS72" s="1000"/>
      <c r="AT72" s="1000"/>
      <c r="AU72" s="1000" t="s">
        <v>551</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545</v>
      </c>
      <c r="C73" s="1004"/>
      <c r="D73" s="1004"/>
      <c r="E73" s="1004"/>
      <c r="F73" s="1004"/>
      <c r="G73" s="1004"/>
      <c r="H73" s="1004"/>
      <c r="I73" s="1004"/>
      <c r="J73" s="1004"/>
      <c r="K73" s="1004"/>
      <c r="L73" s="1004"/>
      <c r="M73" s="1004"/>
      <c r="N73" s="1004"/>
      <c r="O73" s="1004"/>
      <c r="P73" s="1005"/>
      <c r="Q73" s="1006">
        <v>1602</v>
      </c>
      <c r="R73" s="1000"/>
      <c r="S73" s="1000"/>
      <c r="T73" s="1000"/>
      <c r="U73" s="1000"/>
      <c r="V73" s="1000">
        <v>1572</v>
      </c>
      <c r="W73" s="1000"/>
      <c r="X73" s="1000"/>
      <c r="Y73" s="1000"/>
      <c r="Z73" s="1000"/>
      <c r="AA73" s="1000">
        <v>31</v>
      </c>
      <c r="AB73" s="1000"/>
      <c r="AC73" s="1000"/>
      <c r="AD73" s="1000"/>
      <c r="AE73" s="1000"/>
      <c r="AF73" s="1000">
        <v>31</v>
      </c>
      <c r="AG73" s="1000"/>
      <c r="AH73" s="1000"/>
      <c r="AI73" s="1000"/>
      <c r="AJ73" s="1000"/>
      <c r="AK73" s="1000" t="s">
        <v>551</v>
      </c>
      <c r="AL73" s="1000"/>
      <c r="AM73" s="1000"/>
      <c r="AN73" s="1000"/>
      <c r="AO73" s="1000"/>
      <c r="AP73" s="1000" t="s">
        <v>551</v>
      </c>
      <c r="AQ73" s="1000"/>
      <c r="AR73" s="1000"/>
      <c r="AS73" s="1000"/>
      <c r="AT73" s="1000"/>
      <c r="AU73" s="1000" t="s">
        <v>551</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546</v>
      </c>
      <c r="C74" s="1004"/>
      <c r="D74" s="1004"/>
      <c r="E74" s="1004"/>
      <c r="F74" s="1004"/>
      <c r="G74" s="1004"/>
      <c r="H74" s="1004"/>
      <c r="I74" s="1004"/>
      <c r="J74" s="1004"/>
      <c r="K74" s="1004"/>
      <c r="L74" s="1004"/>
      <c r="M74" s="1004"/>
      <c r="N74" s="1004"/>
      <c r="O74" s="1004"/>
      <c r="P74" s="1005"/>
      <c r="Q74" s="1006">
        <v>12</v>
      </c>
      <c r="R74" s="1000"/>
      <c r="S74" s="1000"/>
      <c r="T74" s="1000"/>
      <c r="U74" s="1000"/>
      <c r="V74" s="1000">
        <v>11</v>
      </c>
      <c r="W74" s="1000"/>
      <c r="X74" s="1000"/>
      <c r="Y74" s="1000"/>
      <c r="Z74" s="1000"/>
      <c r="AA74" s="1000">
        <v>1</v>
      </c>
      <c r="AB74" s="1000"/>
      <c r="AC74" s="1000"/>
      <c r="AD74" s="1000"/>
      <c r="AE74" s="1000"/>
      <c r="AF74" s="1000">
        <v>1</v>
      </c>
      <c r="AG74" s="1000"/>
      <c r="AH74" s="1000"/>
      <c r="AI74" s="1000"/>
      <c r="AJ74" s="1000"/>
      <c r="AK74" s="1000" t="s">
        <v>551</v>
      </c>
      <c r="AL74" s="1000"/>
      <c r="AM74" s="1000"/>
      <c r="AN74" s="1000"/>
      <c r="AO74" s="1000"/>
      <c r="AP74" s="1000" t="s">
        <v>551</v>
      </c>
      <c r="AQ74" s="1000"/>
      <c r="AR74" s="1000"/>
      <c r="AS74" s="1000"/>
      <c r="AT74" s="1000"/>
      <c r="AU74" s="1000" t="s">
        <v>551</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547</v>
      </c>
      <c r="C75" s="1004"/>
      <c r="D75" s="1004"/>
      <c r="E75" s="1004"/>
      <c r="F75" s="1004"/>
      <c r="G75" s="1004"/>
      <c r="H75" s="1004"/>
      <c r="I75" s="1004"/>
      <c r="J75" s="1004"/>
      <c r="K75" s="1004"/>
      <c r="L75" s="1004"/>
      <c r="M75" s="1004"/>
      <c r="N75" s="1004"/>
      <c r="O75" s="1004"/>
      <c r="P75" s="1005"/>
      <c r="Q75" s="1007">
        <v>16</v>
      </c>
      <c r="R75" s="1008"/>
      <c r="S75" s="1008"/>
      <c r="T75" s="1008"/>
      <c r="U75" s="1009"/>
      <c r="V75" s="1010">
        <v>11</v>
      </c>
      <c r="W75" s="1008"/>
      <c r="X75" s="1008"/>
      <c r="Y75" s="1008"/>
      <c r="Z75" s="1009"/>
      <c r="AA75" s="1010">
        <v>6</v>
      </c>
      <c r="AB75" s="1008"/>
      <c r="AC75" s="1008"/>
      <c r="AD75" s="1008"/>
      <c r="AE75" s="1009"/>
      <c r="AF75" s="1010">
        <v>6</v>
      </c>
      <c r="AG75" s="1008"/>
      <c r="AH75" s="1008"/>
      <c r="AI75" s="1008"/>
      <c r="AJ75" s="1009"/>
      <c r="AK75" s="1010" t="s">
        <v>551</v>
      </c>
      <c r="AL75" s="1008"/>
      <c r="AM75" s="1008"/>
      <c r="AN75" s="1008"/>
      <c r="AO75" s="1009"/>
      <c r="AP75" s="1010" t="s">
        <v>551</v>
      </c>
      <c r="AQ75" s="1008"/>
      <c r="AR75" s="1008"/>
      <c r="AS75" s="1008"/>
      <c r="AT75" s="1009"/>
      <c r="AU75" s="1010" t="s">
        <v>551</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548</v>
      </c>
      <c r="C76" s="1004"/>
      <c r="D76" s="1004"/>
      <c r="E76" s="1004"/>
      <c r="F76" s="1004"/>
      <c r="G76" s="1004"/>
      <c r="H76" s="1004"/>
      <c r="I76" s="1004"/>
      <c r="J76" s="1004"/>
      <c r="K76" s="1004"/>
      <c r="L76" s="1004"/>
      <c r="M76" s="1004"/>
      <c r="N76" s="1004"/>
      <c r="O76" s="1004"/>
      <c r="P76" s="1005"/>
      <c r="Q76" s="1007">
        <v>1198</v>
      </c>
      <c r="R76" s="1008"/>
      <c r="S76" s="1008"/>
      <c r="T76" s="1008"/>
      <c r="U76" s="1009"/>
      <c r="V76" s="1010">
        <v>1166</v>
      </c>
      <c r="W76" s="1008"/>
      <c r="X76" s="1008"/>
      <c r="Y76" s="1008"/>
      <c r="Z76" s="1009"/>
      <c r="AA76" s="1010">
        <v>32</v>
      </c>
      <c r="AB76" s="1008"/>
      <c r="AC76" s="1008"/>
      <c r="AD76" s="1008"/>
      <c r="AE76" s="1009"/>
      <c r="AF76" s="1010">
        <v>32</v>
      </c>
      <c r="AG76" s="1008"/>
      <c r="AH76" s="1008"/>
      <c r="AI76" s="1008"/>
      <c r="AJ76" s="1009"/>
      <c r="AK76" s="1010">
        <v>587</v>
      </c>
      <c r="AL76" s="1008"/>
      <c r="AM76" s="1008"/>
      <c r="AN76" s="1008"/>
      <c r="AO76" s="1009"/>
      <c r="AP76" s="1010" t="s">
        <v>551</v>
      </c>
      <c r="AQ76" s="1008"/>
      <c r="AR76" s="1008"/>
      <c r="AS76" s="1008"/>
      <c r="AT76" s="1009"/>
      <c r="AU76" s="1010" t="s">
        <v>551</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367</v>
      </c>
      <c r="B88" s="973" t="s">
        <v>396</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5799</v>
      </c>
      <c r="AG88" s="988"/>
      <c r="AH88" s="988"/>
      <c r="AI88" s="988"/>
      <c r="AJ88" s="988"/>
      <c r="AK88" s="992"/>
      <c r="AL88" s="992"/>
      <c r="AM88" s="992"/>
      <c r="AN88" s="992"/>
      <c r="AO88" s="992"/>
      <c r="AP88" s="988">
        <v>418</v>
      </c>
      <c r="AQ88" s="988"/>
      <c r="AR88" s="988"/>
      <c r="AS88" s="988"/>
      <c r="AT88" s="988"/>
      <c r="AU88" s="988">
        <v>16</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973" t="s">
        <v>397</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26</v>
      </c>
      <c r="CS102" s="980"/>
      <c r="CT102" s="980"/>
      <c r="CU102" s="980"/>
      <c r="CV102" s="981"/>
      <c r="CW102" s="979" t="s">
        <v>539</v>
      </c>
      <c r="CX102" s="980"/>
      <c r="CY102" s="980"/>
      <c r="CZ102" s="980"/>
      <c r="DA102" s="981"/>
      <c r="DB102" s="979">
        <v>30</v>
      </c>
      <c r="DC102" s="980"/>
      <c r="DD102" s="980"/>
      <c r="DE102" s="980"/>
      <c r="DF102" s="981"/>
      <c r="DG102" s="979" t="s">
        <v>538</v>
      </c>
      <c r="DH102" s="980"/>
      <c r="DI102" s="980"/>
      <c r="DJ102" s="980"/>
      <c r="DK102" s="981"/>
      <c r="DL102" s="979" t="s">
        <v>538</v>
      </c>
      <c r="DM102" s="980"/>
      <c r="DN102" s="980"/>
      <c r="DO102" s="980"/>
      <c r="DP102" s="981"/>
      <c r="DQ102" s="979" t="s">
        <v>538</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398</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399</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402</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403</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404</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405</v>
      </c>
      <c r="AB109" s="923"/>
      <c r="AC109" s="923"/>
      <c r="AD109" s="923"/>
      <c r="AE109" s="924"/>
      <c r="AF109" s="925" t="s">
        <v>287</v>
      </c>
      <c r="AG109" s="923"/>
      <c r="AH109" s="923"/>
      <c r="AI109" s="923"/>
      <c r="AJ109" s="924"/>
      <c r="AK109" s="925" t="s">
        <v>286</v>
      </c>
      <c r="AL109" s="923"/>
      <c r="AM109" s="923"/>
      <c r="AN109" s="923"/>
      <c r="AO109" s="924"/>
      <c r="AP109" s="925" t="s">
        <v>406</v>
      </c>
      <c r="AQ109" s="923"/>
      <c r="AR109" s="923"/>
      <c r="AS109" s="923"/>
      <c r="AT109" s="954"/>
      <c r="AU109" s="922" t="s">
        <v>404</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405</v>
      </c>
      <c r="BR109" s="923"/>
      <c r="BS109" s="923"/>
      <c r="BT109" s="923"/>
      <c r="BU109" s="924"/>
      <c r="BV109" s="925" t="s">
        <v>287</v>
      </c>
      <c r="BW109" s="923"/>
      <c r="BX109" s="923"/>
      <c r="BY109" s="923"/>
      <c r="BZ109" s="924"/>
      <c r="CA109" s="925" t="s">
        <v>286</v>
      </c>
      <c r="CB109" s="923"/>
      <c r="CC109" s="923"/>
      <c r="CD109" s="923"/>
      <c r="CE109" s="924"/>
      <c r="CF109" s="961" t="s">
        <v>406</v>
      </c>
      <c r="CG109" s="961"/>
      <c r="CH109" s="961"/>
      <c r="CI109" s="961"/>
      <c r="CJ109" s="961"/>
      <c r="CK109" s="925" t="s">
        <v>407</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405</v>
      </c>
      <c r="DH109" s="923"/>
      <c r="DI109" s="923"/>
      <c r="DJ109" s="923"/>
      <c r="DK109" s="924"/>
      <c r="DL109" s="925" t="s">
        <v>287</v>
      </c>
      <c r="DM109" s="923"/>
      <c r="DN109" s="923"/>
      <c r="DO109" s="923"/>
      <c r="DP109" s="924"/>
      <c r="DQ109" s="925" t="s">
        <v>286</v>
      </c>
      <c r="DR109" s="923"/>
      <c r="DS109" s="923"/>
      <c r="DT109" s="923"/>
      <c r="DU109" s="924"/>
      <c r="DV109" s="925" t="s">
        <v>406</v>
      </c>
      <c r="DW109" s="923"/>
      <c r="DX109" s="923"/>
      <c r="DY109" s="923"/>
      <c r="DZ109" s="954"/>
    </row>
    <row r="110" spans="1:131" s="199" customFormat="1" ht="26.25" customHeight="1" x14ac:dyDescent="0.15">
      <c r="A110" s="825" t="s">
        <v>408</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566445</v>
      </c>
      <c r="AB110" s="916"/>
      <c r="AC110" s="916"/>
      <c r="AD110" s="916"/>
      <c r="AE110" s="917"/>
      <c r="AF110" s="918">
        <v>608940</v>
      </c>
      <c r="AG110" s="916"/>
      <c r="AH110" s="916"/>
      <c r="AI110" s="916"/>
      <c r="AJ110" s="917"/>
      <c r="AK110" s="918">
        <v>573173</v>
      </c>
      <c r="AL110" s="916"/>
      <c r="AM110" s="916"/>
      <c r="AN110" s="916"/>
      <c r="AO110" s="917"/>
      <c r="AP110" s="919">
        <v>22.2</v>
      </c>
      <c r="AQ110" s="920"/>
      <c r="AR110" s="920"/>
      <c r="AS110" s="920"/>
      <c r="AT110" s="921"/>
      <c r="AU110" s="955" t="s">
        <v>62</v>
      </c>
      <c r="AV110" s="956"/>
      <c r="AW110" s="956"/>
      <c r="AX110" s="956"/>
      <c r="AY110" s="956"/>
      <c r="AZ110" s="881" t="s">
        <v>409</v>
      </c>
      <c r="BA110" s="826"/>
      <c r="BB110" s="826"/>
      <c r="BC110" s="826"/>
      <c r="BD110" s="826"/>
      <c r="BE110" s="826"/>
      <c r="BF110" s="826"/>
      <c r="BG110" s="826"/>
      <c r="BH110" s="826"/>
      <c r="BI110" s="826"/>
      <c r="BJ110" s="826"/>
      <c r="BK110" s="826"/>
      <c r="BL110" s="826"/>
      <c r="BM110" s="826"/>
      <c r="BN110" s="826"/>
      <c r="BO110" s="826"/>
      <c r="BP110" s="827"/>
      <c r="BQ110" s="882">
        <v>5222389</v>
      </c>
      <c r="BR110" s="863"/>
      <c r="BS110" s="863"/>
      <c r="BT110" s="863"/>
      <c r="BU110" s="863"/>
      <c r="BV110" s="863">
        <v>5195077</v>
      </c>
      <c r="BW110" s="863"/>
      <c r="BX110" s="863"/>
      <c r="BY110" s="863"/>
      <c r="BZ110" s="863"/>
      <c r="CA110" s="863">
        <v>5216163</v>
      </c>
      <c r="CB110" s="863"/>
      <c r="CC110" s="863"/>
      <c r="CD110" s="863"/>
      <c r="CE110" s="863"/>
      <c r="CF110" s="887">
        <v>202.3</v>
      </c>
      <c r="CG110" s="888"/>
      <c r="CH110" s="888"/>
      <c r="CI110" s="888"/>
      <c r="CJ110" s="888"/>
      <c r="CK110" s="951" t="s">
        <v>410</v>
      </c>
      <c r="CL110" s="837"/>
      <c r="CM110" s="912" t="s">
        <v>411</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15">
      <c r="A111" s="792" t="s">
        <v>412</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413</v>
      </c>
      <c r="BA111" s="768"/>
      <c r="BB111" s="768"/>
      <c r="BC111" s="768"/>
      <c r="BD111" s="768"/>
      <c r="BE111" s="768"/>
      <c r="BF111" s="768"/>
      <c r="BG111" s="768"/>
      <c r="BH111" s="768"/>
      <c r="BI111" s="768"/>
      <c r="BJ111" s="768"/>
      <c r="BK111" s="768"/>
      <c r="BL111" s="768"/>
      <c r="BM111" s="768"/>
      <c r="BN111" s="768"/>
      <c r="BO111" s="768"/>
      <c r="BP111" s="769"/>
      <c r="BQ111" s="834">
        <v>370190</v>
      </c>
      <c r="BR111" s="835"/>
      <c r="BS111" s="835"/>
      <c r="BT111" s="835"/>
      <c r="BU111" s="835"/>
      <c r="BV111" s="835">
        <v>497170</v>
      </c>
      <c r="BW111" s="835"/>
      <c r="BX111" s="835"/>
      <c r="BY111" s="835"/>
      <c r="BZ111" s="835"/>
      <c r="CA111" s="835">
        <v>437518</v>
      </c>
      <c r="CB111" s="835"/>
      <c r="CC111" s="835"/>
      <c r="CD111" s="835"/>
      <c r="CE111" s="835"/>
      <c r="CF111" s="896">
        <v>17</v>
      </c>
      <c r="CG111" s="897"/>
      <c r="CH111" s="897"/>
      <c r="CI111" s="897"/>
      <c r="CJ111" s="897"/>
      <c r="CK111" s="952"/>
      <c r="CL111" s="839"/>
      <c r="CM111" s="842" t="s">
        <v>414</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415</v>
      </c>
      <c r="B112" s="938"/>
      <c r="C112" s="768" t="s">
        <v>416</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417</v>
      </c>
      <c r="BA112" s="768"/>
      <c r="BB112" s="768"/>
      <c r="BC112" s="768"/>
      <c r="BD112" s="768"/>
      <c r="BE112" s="768"/>
      <c r="BF112" s="768"/>
      <c r="BG112" s="768"/>
      <c r="BH112" s="768"/>
      <c r="BI112" s="768"/>
      <c r="BJ112" s="768"/>
      <c r="BK112" s="768"/>
      <c r="BL112" s="768"/>
      <c r="BM112" s="768"/>
      <c r="BN112" s="768"/>
      <c r="BO112" s="768"/>
      <c r="BP112" s="769"/>
      <c r="BQ112" s="834">
        <v>2822937</v>
      </c>
      <c r="BR112" s="835"/>
      <c r="BS112" s="835"/>
      <c r="BT112" s="835"/>
      <c r="BU112" s="835"/>
      <c r="BV112" s="835">
        <v>2730137</v>
      </c>
      <c r="BW112" s="835"/>
      <c r="BX112" s="835"/>
      <c r="BY112" s="835"/>
      <c r="BZ112" s="835"/>
      <c r="CA112" s="835">
        <v>2762628</v>
      </c>
      <c r="CB112" s="835"/>
      <c r="CC112" s="835"/>
      <c r="CD112" s="835"/>
      <c r="CE112" s="835"/>
      <c r="CF112" s="896">
        <v>107.2</v>
      </c>
      <c r="CG112" s="897"/>
      <c r="CH112" s="897"/>
      <c r="CI112" s="897"/>
      <c r="CJ112" s="897"/>
      <c r="CK112" s="952"/>
      <c r="CL112" s="839"/>
      <c r="CM112" s="842" t="s">
        <v>418</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15">
      <c r="A113" s="939"/>
      <c r="B113" s="940"/>
      <c r="C113" s="768" t="s">
        <v>419</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306332</v>
      </c>
      <c r="AB113" s="944"/>
      <c r="AC113" s="944"/>
      <c r="AD113" s="944"/>
      <c r="AE113" s="945"/>
      <c r="AF113" s="946">
        <v>274706</v>
      </c>
      <c r="AG113" s="944"/>
      <c r="AH113" s="944"/>
      <c r="AI113" s="944"/>
      <c r="AJ113" s="945"/>
      <c r="AK113" s="946">
        <v>283882</v>
      </c>
      <c r="AL113" s="944"/>
      <c r="AM113" s="944"/>
      <c r="AN113" s="944"/>
      <c r="AO113" s="945"/>
      <c r="AP113" s="947">
        <v>11</v>
      </c>
      <c r="AQ113" s="948"/>
      <c r="AR113" s="948"/>
      <c r="AS113" s="948"/>
      <c r="AT113" s="949"/>
      <c r="AU113" s="957"/>
      <c r="AV113" s="958"/>
      <c r="AW113" s="958"/>
      <c r="AX113" s="958"/>
      <c r="AY113" s="958"/>
      <c r="AZ113" s="833" t="s">
        <v>420</v>
      </c>
      <c r="BA113" s="768"/>
      <c r="BB113" s="768"/>
      <c r="BC113" s="768"/>
      <c r="BD113" s="768"/>
      <c r="BE113" s="768"/>
      <c r="BF113" s="768"/>
      <c r="BG113" s="768"/>
      <c r="BH113" s="768"/>
      <c r="BI113" s="768"/>
      <c r="BJ113" s="768"/>
      <c r="BK113" s="768"/>
      <c r="BL113" s="768"/>
      <c r="BM113" s="768"/>
      <c r="BN113" s="768"/>
      <c r="BO113" s="768"/>
      <c r="BP113" s="769"/>
      <c r="BQ113" s="834">
        <v>7397</v>
      </c>
      <c r="BR113" s="835"/>
      <c r="BS113" s="835"/>
      <c r="BT113" s="835"/>
      <c r="BU113" s="835"/>
      <c r="BV113" s="835">
        <v>6969</v>
      </c>
      <c r="BW113" s="835"/>
      <c r="BX113" s="835"/>
      <c r="BY113" s="835"/>
      <c r="BZ113" s="835"/>
      <c r="CA113" s="835">
        <v>15885</v>
      </c>
      <c r="CB113" s="835"/>
      <c r="CC113" s="835"/>
      <c r="CD113" s="835"/>
      <c r="CE113" s="835"/>
      <c r="CF113" s="896">
        <v>0.6</v>
      </c>
      <c r="CG113" s="897"/>
      <c r="CH113" s="897"/>
      <c r="CI113" s="897"/>
      <c r="CJ113" s="897"/>
      <c r="CK113" s="952"/>
      <c r="CL113" s="839"/>
      <c r="CM113" s="842" t="s">
        <v>421</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15">
      <c r="A114" s="939"/>
      <c r="B114" s="940"/>
      <c r="C114" s="768" t="s">
        <v>422</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290</v>
      </c>
      <c r="AB114" s="798"/>
      <c r="AC114" s="798"/>
      <c r="AD114" s="798"/>
      <c r="AE114" s="799"/>
      <c r="AF114" s="800">
        <v>270</v>
      </c>
      <c r="AG114" s="798"/>
      <c r="AH114" s="798"/>
      <c r="AI114" s="798"/>
      <c r="AJ114" s="799"/>
      <c r="AK114" s="800">
        <v>311</v>
      </c>
      <c r="AL114" s="798"/>
      <c r="AM114" s="798"/>
      <c r="AN114" s="798"/>
      <c r="AO114" s="799"/>
      <c r="AP114" s="845">
        <v>0</v>
      </c>
      <c r="AQ114" s="846"/>
      <c r="AR114" s="846"/>
      <c r="AS114" s="846"/>
      <c r="AT114" s="847"/>
      <c r="AU114" s="957"/>
      <c r="AV114" s="958"/>
      <c r="AW114" s="958"/>
      <c r="AX114" s="958"/>
      <c r="AY114" s="958"/>
      <c r="AZ114" s="833" t="s">
        <v>423</v>
      </c>
      <c r="BA114" s="768"/>
      <c r="BB114" s="768"/>
      <c r="BC114" s="768"/>
      <c r="BD114" s="768"/>
      <c r="BE114" s="768"/>
      <c r="BF114" s="768"/>
      <c r="BG114" s="768"/>
      <c r="BH114" s="768"/>
      <c r="BI114" s="768"/>
      <c r="BJ114" s="768"/>
      <c r="BK114" s="768"/>
      <c r="BL114" s="768"/>
      <c r="BM114" s="768"/>
      <c r="BN114" s="768"/>
      <c r="BO114" s="768"/>
      <c r="BP114" s="769"/>
      <c r="BQ114" s="834">
        <v>1032648</v>
      </c>
      <c r="BR114" s="835"/>
      <c r="BS114" s="835"/>
      <c r="BT114" s="835"/>
      <c r="BU114" s="835"/>
      <c r="BV114" s="835">
        <v>1003290</v>
      </c>
      <c r="BW114" s="835"/>
      <c r="BX114" s="835"/>
      <c r="BY114" s="835"/>
      <c r="BZ114" s="835"/>
      <c r="CA114" s="835">
        <v>1010419</v>
      </c>
      <c r="CB114" s="835"/>
      <c r="CC114" s="835"/>
      <c r="CD114" s="835"/>
      <c r="CE114" s="835"/>
      <c r="CF114" s="896">
        <v>39.200000000000003</v>
      </c>
      <c r="CG114" s="897"/>
      <c r="CH114" s="897"/>
      <c r="CI114" s="897"/>
      <c r="CJ114" s="897"/>
      <c r="CK114" s="952"/>
      <c r="CL114" s="839"/>
      <c r="CM114" s="842" t="s">
        <v>424</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425</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14626</v>
      </c>
      <c r="AB115" s="944"/>
      <c r="AC115" s="944"/>
      <c r="AD115" s="944"/>
      <c r="AE115" s="945"/>
      <c r="AF115" s="946">
        <v>13423</v>
      </c>
      <c r="AG115" s="944"/>
      <c r="AH115" s="944"/>
      <c r="AI115" s="944"/>
      <c r="AJ115" s="945"/>
      <c r="AK115" s="946">
        <v>7815</v>
      </c>
      <c r="AL115" s="944"/>
      <c r="AM115" s="944"/>
      <c r="AN115" s="944"/>
      <c r="AO115" s="945"/>
      <c r="AP115" s="947">
        <v>0.3</v>
      </c>
      <c r="AQ115" s="948"/>
      <c r="AR115" s="948"/>
      <c r="AS115" s="948"/>
      <c r="AT115" s="949"/>
      <c r="AU115" s="957"/>
      <c r="AV115" s="958"/>
      <c r="AW115" s="958"/>
      <c r="AX115" s="958"/>
      <c r="AY115" s="958"/>
      <c r="AZ115" s="833" t="s">
        <v>426</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427</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15">
      <c r="A116" s="941"/>
      <c r="B116" s="942"/>
      <c r="C116" s="901" t="s">
        <v>428</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429</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430</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20952</v>
      </c>
      <c r="DH116" s="798"/>
      <c r="DI116" s="798"/>
      <c r="DJ116" s="798"/>
      <c r="DK116" s="799"/>
      <c r="DL116" s="800">
        <v>13696</v>
      </c>
      <c r="DM116" s="798"/>
      <c r="DN116" s="798"/>
      <c r="DO116" s="798"/>
      <c r="DP116" s="799"/>
      <c r="DQ116" s="800">
        <v>7814</v>
      </c>
      <c r="DR116" s="798"/>
      <c r="DS116" s="798"/>
      <c r="DT116" s="798"/>
      <c r="DU116" s="799"/>
      <c r="DV116" s="845">
        <v>0.3</v>
      </c>
      <c r="DW116" s="846"/>
      <c r="DX116" s="846"/>
      <c r="DY116" s="846"/>
      <c r="DZ116" s="847"/>
    </row>
    <row r="117" spans="1:130" s="199" customFormat="1" ht="26.25" customHeight="1" x14ac:dyDescent="0.15">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431</v>
      </c>
      <c r="Z117" s="924"/>
      <c r="AA117" s="929">
        <v>887693</v>
      </c>
      <c r="AB117" s="930"/>
      <c r="AC117" s="930"/>
      <c r="AD117" s="930"/>
      <c r="AE117" s="931"/>
      <c r="AF117" s="932">
        <v>897339</v>
      </c>
      <c r="AG117" s="930"/>
      <c r="AH117" s="930"/>
      <c r="AI117" s="930"/>
      <c r="AJ117" s="931"/>
      <c r="AK117" s="932">
        <v>865181</v>
      </c>
      <c r="AL117" s="930"/>
      <c r="AM117" s="930"/>
      <c r="AN117" s="930"/>
      <c r="AO117" s="931"/>
      <c r="AP117" s="933"/>
      <c r="AQ117" s="934"/>
      <c r="AR117" s="934"/>
      <c r="AS117" s="934"/>
      <c r="AT117" s="935"/>
      <c r="AU117" s="957"/>
      <c r="AV117" s="958"/>
      <c r="AW117" s="958"/>
      <c r="AX117" s="958"/>
      <c r="AY117" s="958"/>
      <c r="AZ117" s="884" t="s">
        <v>432</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433</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15">
      <c r="A118" s="922" t="s">
        <v>407</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405</v>
      </c>
      <c r="AB118" s="923"/>
      <c r="AC118" s="923"/>
      <c r="AD118" s="923"/>
      <c r="AE118" s="924"/>
      <c r="AF118" s="925" t="s">
        <v>287</v>
      </c>
      <c r="AG118" s="923"/>
      <c r="AH118" s="923"/>
      <c r="AI118" s="923"/>
      <c r="AJ118" s="924"/>
      <c r="AK118" s="925" t="s">
        <v>286</v>
      </c>
      <c r="AL118" s="923"/>
      <c r="AM118" s="923"/>
      <c r="AN118" s="923"/>
      <c r="AO118" s="924"/>
      <c r="AP118" s="926" t="s">
        <v>406</v>
      </c>
      <c r="AQ118" s="927"/>
      <c r="AR118" s="927"/>
      <c r="AS118" s="927"/>
      <c r="AT118" s="928"/>
      <c r="AU118" s="957"/>
      <c r="AV118" s="958"/>
      <c r="AW118" s="958"/>
      <c r="AX118" s="958"/>
      <c r="AY118" s="958"/>
      <c r="AZ118" s="900" t="s">
        <v>434</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435</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410</v>
      </c>
      <c r="B119" s="837"/>
      <c r="C119" s="912" t="s">
        <v>411</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436</v>
      </c>
      <c r="BP119" s="899"/>
      <c r="BQ119" s="903">
        <v>9455561</v>
      </c>
      <c r="BR119" s="866"/>
      <c r="BS119" s="866"/>
      <c r="BT119" s="866"/>
      <c r="BU119" s="866"/>
      <c r="BV119" s="866">
        <v>9432643</v>
      </c>
      <c r="BW119" s="866"/>
      <c r="BX119" s="866"/>
      <c r="BY119" s="866"/>
      <c r="BZ119" s="866"/>
      <c r="CA119" s="866">
        <v>9442613</v>
      </c>
      <c r="CB119" s="866"/>
      <c r="CC119" s="866"/>
      <c r="CD119" s="866"/>
      <c r="CE119" s="866"/>
      <c r="CF119" s="764"/>
      <c r="CG119" s="765"/>
      <c r="CH119" s="765"/>
      <c r="CI119" s="765"/>
      <c r="CJ119" s="855"/>
      <c r="CK119" s="953"/>
      <c r="CL119" s="841"/>
      <c r="CM119" s="859" t="s">
        <v>437</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349238</v>
      </c>
      <c r="DH119" s="781"/>
      <c r="DI119" s="781"/>
      <c r="DJ119" s="781"/>
      <c r="DK119" s="782"/>
      <c r="DL119" s="783">
        <v>483474</v>
      </c>
      <c r="DM119" s="781"/>
      <c r="DN119" s="781"/>
      <c r="DO119" s="781"/>
      <c r="DP119" s="782"/>
      <c r="DQ119" s="783">
        <v>429704</v>
      </c>
      <c r="DR119" s="781"/>
      <c r="DS119" s="781"/>
      <c r="DT119" s="781"/>
      <c r="DU119" s="782"/>
      <c r="DV119" s="869">
        <v>16.7</v>
      </c>
      <c r="DW119" s="870"/>
      <c r="DX119" s="870"/>
      <c r="DY119" s="870"/>
      <c r="DZ119" s="871"/>
    </row>
    <row r="120" spans="1:130" s="199" customFormat="1" ht="26.25" customHeight="1" x14ac:dyDescent="0.15">
      <c r="A120" s="838"/>
      <c r="B120" s="839"/>
      <c r="C120" s="842" t="s">
        <v>414</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438</v>
      </c>
      <c r="AV120" s="905"/>
      <c r="AW120" s="905"/>
      <c r="AX120" s="905"/>
      <c r="AY120" s="906"/>
      <c r="AZ120" s="881" t="s">
        <v>439</v>
      </c>
      <c r="BA120" s="826"/>
      <c r="BB120" s="826"/>
      <c r="BC120" s="826"/>
      <c r="BD120" s="826"/>
      <c r="BE120" s="826"/>
      <c r="BF120" s="826"/>
      <c r="BG120" s="826"/>
      <c r="BH120" s="826"/>
      <c r="BI120" s="826"/>
      <c r="BJ120" s="826"/>
      <c r="BK120" s="826"/>
      <c r="BL120" s="826"/>
      <c r="BM120" s="826"/>
      <c r="BN120" s="826"/>
      <c r="BO120" s="826"/>
      <c r="BP120" s="827"/>
      <c r="BQ120" s="882">
        <v>1854875</v>
      </c>
      <c r="BR120" s="863"/>
      <c r="BS120" s="863"/>
      <c r="BT120" s="863"/>
      <c r="BU120" s="863"/>
      <c r="BV120" s="863">
        <v>2064434</v>
      </c>
      <c r="BW120" s="863"/>
      <c r="BX120" s="863"/>
      <c r="BY120" s="863"/>
      <c r="BZ120" s="863"/>
      <c r="CA120" s="863">
        <v>2031994</v>
      </c>
      <c r="CB120" s="863"/>
      <c r="CC120" s="863"/>
      <c r="CD120" s="863"/>
      <c r="CE120" s="863"/>
      <c r="CF120" s="887">
        <v>78.8</v>
      </c>
      <c r="CG120" s="888"/>
      <c r="CH120" s="888"/>
      <c r="CI120" s="888"/>
      <c r="CJ120" s="888"/>
      <c r="CK120" s="889" t="s">
        <v>440</v>
      </c>
      <c r="CL120" s="873"/>
      <c r="CM120" s="873"/>
      <c r="CN120" s="873"/>
      <c r="CO120" s="874"/>
      <c r="CP120" s="893" t="s">
        <v>385</v>
      </c>
      <c r="CQ120" s="894"/>
      <c r="CR120" s="894"/>
      <c r="CS120" s="894"/>
      <c r="CT120" s="894"/>
      <c r="CU120" s="894"/>
      <c r="CV120" s="894"/>
      <c r="CW120" s="894"/>
      <c r="CX120" s="894"/>
      <c r="CY120" s="894"/>
      <c r="CZ120" s="894"/>
      <c r="DA120" s="894"/>
      <c r="DB120" s="894"/>
      <c r="DC120" s="894"/>
      <c r="DD120" s="894"/>
      <c r="DE120" s="894"/>
      <c r="DF120" s="895"/>
      <c r="DG120" s="882">
        <v>2018516</v>
      </c>
      <c r="DH120" s="863"/>
      <c r="DI120" s="863"/>
      <c r="DJ120" s="863"/>
      <c r="DK120" s="863"/>
      <c r="DL120" s="863">
        <v>1903067</v>
      </c>
      <c r="DM120" s="863"/>
      <c r="DN120" s="863"/>
      <c r="DO120" s="863"/>
      <c r="DP120" s="863"/>
      <c r="DQ120" s="863">
        <v>1912043</v>
      </c>
      <c r="DR120" s="863"/>
      <c r="DS120" s="863"/>
      <c r="DT120" s="863"/>
      <c r="DU120" s="863"/>
      <c r="DV120" s="864">
        <v>74.2</v>
      </c>
      <c r="DW120" s="864"/>
      <c r="DX120" s="864"/>
      <c r="DY120" s="864"/>
      <c r="DZ120" s="865"/>
    </row>
    <row r="121" spans="1:130" s="199" customFormat="1" ht="26.25" customHeight="1" x14ac:dyDescent="0.15">
      <c r="A121" s="838"/>
      <c r="B121" s="839"/>
      <c r="C121" s="884" t="s">
        <v>441</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442</v>
      </c>
      <c r="BA121" s="768"/>
      <c r="BB121" s="768"/>
      <c r="BC121" s="768"/>
      <c r="BD121" s="768"/>
      <c r="BE121" s="768"/>
      <c r="BF121" s="768"/>
      <c r="BG121" s="768"/>
      <c r="BH121" s="768"/>
      <c r="BI121" s="768"/>
      <c r="BJ121" s="768"/>
      <c r="BK121" s="768"/>
      <c r="BL121" s="768"/>
      <c r="BM121" s="768"/>
      <c r="BN121" s="768"/>
      <c r="BO121" s="768"/>
      <c r="BP121" s="769"/>
      <c r="BQ121" s="834">
        <v>72984</v>
      </c>
      <c r="BR121" s="835"/>
      <c r="BS121" s="835"/>
      <c r="BT121" s="835"/>
      <c r="BU121" s="835"/>
      <c r="BV121" s="835">
        <v>73153</v>
      </c>
      <c r="BW121" s="835"/>
      <c r="BX121" s="835"/>
      <c r="BY121" s="835"/>
      <c r="BZ121" s="835"/>
      <c r="CA121" s="835">
        <v>59678</v>
      </c>
      <c r="CB121" s="835"/>
      <c r="CC121" s="835"/>
      <c r="CD121" s="835"/>
      <c r="CE121" s="835"/>
      <c r="CF121" s="896">
        <v>2.2999999999999998</v>
      </c>
      <c r="CG121" s="897"/>
      <c r="CH121" s="897"/>
      <c r="CI121" s="897"/>
      <c r="CJ121" s="897"/>
      <c r="CK121" s="890"/>
      <c r="CL121" s="876"/>
      <c r="CM121" s="876"/>
      <c r="CN121" s="876"/>
      <c r="CO121" s="877"/>
      <c r="CP121" s="856" t="s">
        <v>387</v>
      </c>
      <c r="CQ121" s="857"/>
      <c r="CR121" s="857"/>
      <c r="CS121" s="857"/>
      <c r="CT121" s="857"/>
      <c r="CU121" s="857"/>
      <c r="CV121" s="857"/>
      <c r="CW121" s="857"/>
      <c r="CX121" s="857"/>
      <c r="CY121" s="857"/>
      <c r="CZ121" s="857"/>
      <c r="DA121" s="857"/>
      <c r="DB121" s="857"/>
      <c r="DC121" s="857"/>
      <c r="DD121" s="857"/>
      <c r="DE121" s="857"/>
      <c r="DF121" s="858"/>
      <c r="DG121" s="834">
        <v>530927</v>
      </c>
      <c r="DH121" s="835"/>
      <c r="DI121" s="835"/>
      <c r="DJ121" s="835"/>
      <c r="DK121" s="835"/>
      <c r="DL121" s="835">
        <v>565374</v>
      </c>
      <c r="DM121" s="835"/>
      <c r="DN121" s="835"/>
      <c r="DO121" s="835"/>
      <c r="DP121" s="835"/>
      <c r="DQ121" s="835">
        <v>596943</v>
      </c>
      <c r="DR121" s="835"/>
      <c r="DS121" s="835"/>
      <c r="DT121" s="835"/>
      <c r="DU121" s="835"/>
      <c r="DV121" s="812">
        <v>23.2</v>
      </c>
      <c r="DW121" s="812"/>
      <c r="DX121" s="812"/>
      <c r="DY121" s="812"/>
      <c r="DZ121" s="813"/>
    </row>
    <row r="122" spans="1:130" s="199" customFormat="1" ht="26.25" customHeight="1" x14ac:dyDescent="0.15">
      <c r="A122" s="838"/>
      <c r="B122" s="839"/>
      <c r="C122" s="842" t="s">
        <v>424</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443</v>
      </c>
      <c r="BA122" s="901"/>
      <c r="BB122" s="901"/>
      <c r="BC122" s="901"/>
      <c r="BD122" s="901"/>
      <c r="BE122" s="901"/>
      <c r="BF122" s="901"/>
      <c r="BG122" s="901"/>
      <c r="BH122" s="901"/>
      <c r="BI122" s="901"/>
      <c r="BJ122" s="901"/>
      <c r="BK122" s="901"/>
      <c r="BL122" s="901"/>
      <c r="BM122" s="901"/>
      <c r="BN122" s="901"/>
      <c r="BO122" s="901"/>
      <c r="BP122" s="902"/>
      <c r="BQ122" s="903">
        <v>6773015</v>
      </c>
      <c r="BR122" s="866"/>
      <c r="BS122" s="866"/>
      <c r="BT122" s="866"/>
      <c r="BU122" s="866"/>
      <c r="BV122" s="866">
        <v>6670835</v>
      </c>
      <c r="BW122" s="866"/>
      <c r="BX122" s="866"/>
      <c r="BY122" s="866"/>
      <c r="BZ122" s="866"/>
      <c r="CA122" s="866">
        <v>6515212</v>
      </c>
      <c r="CB122" s="866"/>
      <c r="CC122" s="866"/>
      <c r="CD122" s="866"/>
      <c r="CE122" s="866"/>
      <c r="CF122" s="867">
        <v>252.7</v>
      </c>
      <c r="CG122" s="868"/>
      <c r="CH122" s="868"/>
      <c r="CI122" s="868"/>
      <c r="CJ122" s="868"/>
      <c r="CK122" s="890"/>
      <c r="CL122" s="876"/>
      <c r="CM122" s="876"/>
      <c r="CN122" s="876"/>
      <c r="CO122" s="877"/>
      <c r="CP122" s="856" t="s">
        <v>383</v>
      </c>
      <c r="CQ122" s="857"/>
      <c r="CR122" s="857"/>
      <c r="CS122" s="857"/>
      <c r="CT122" s="857"/>
      <c r="CU122" s="857"/>
      <c r="CV122" s="857"/>
      <c r="CW122" s="857"/>
      <c r="CX122" s="857"/>
      <c r="CY122" s="857"/>
      <c r="CZ122" s="857"/>
      <c r="DA122" s="857"/>
      <c r="DB122" s="857"/>
      <c r="DC122" s="857"/>
      <c r="DD122" s="857"/>
      <c r="DE122" s="857"/>
      <c r="DF122" s="858"/>
      <c r="DG122" s="834">
        <v>228367</v>
      </c>
      <c r="DH122" s="835"/>
      <c r="DI122" s="835"/>
      <c r="DJ122" s="835"/>
      <c r="DK122" s="835"/>
      <c r="DL122" s="835">
        <v>228394</v>
      </c>
      <c r="DM122" s="835"/>
      <c r="DN122" s="835"/>
      <c r="DO122" s="835"/>
      <c r="DP122" s="835"/>
      <c r="DQ122" s="835">
        <v>222039</v>
      </c>
      <c r="DR122" s="835"/>
      <c r="DS122" s="835"/>
      <c r="DT122" s="835"/>
      <c r="DU122" s="835"/>
      <c r="DV122" s="812">
        <v>8.6</v>
      </c>
      <c r="DW122" s="812"/>
      <c r="DX122" s="812"/>
      <c r="DY122" s="812"/>
      <c r="DZ122" s="813"/>
    </row>
    <row r="123" spans="1:130" s="199" customFormat="1" ht="26.25" customHeight="1" x14ac:dyDescent="0.15">
      <c r="A123" s="838"/>
      <c r="B123" s="839"/>
      <c r="C123" s="842" t="s">
        <v>430</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v>7303</v>
      </c>
      <c r="AB123" s="798"/>
      <c r="AC123" s="798"/>
      <c r="AD123" s="798"/>
      <c r="AE123" s="799"/>
      <c r="AF123" s="800">
        <v>7255</v>
      </c>
      <c r="AG123" s="798"/>
      <c r="AH123" s="798"/>
      <c r="AI123" s="798"/>
      <c r="AJ123" s="799"/>
      <c r="AK123" s="800">
        <v>4454</v>
      </c>
      <c r="AL123" s="798"/>
      <c r="AM123" s="798"/>
      <c r="AN123" s="798"/>
      <c r="AO123" s="799"/>
      <c r="AP123" s="845">
        <v>0.2</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444</v>
      </c>
      <c r="BP123" s="899"/>
      <c r="BQ123" s="853">
        <v>8700874</v>
      </c>
      <c r="BR123" s="854"/>
      <c r="BS123" s="854"/>
      <c r="BT123" s="854"/>
      <c r="BU123" s="854"/>
      <c r="BV123" s="854">
        <v>8808422</v>
      </c>
      <c r="BW123" s="854"/>
      <c r="BX123" s="854"/>
      <c r="BY123" s="854"/>
      <c r="BZ123" s="854"/>
      <c r="CA123" s="854">
        <v>8606884</v>
      </c>
      <c r="CB123" s="854"/>
      <c r="CC123" s="854"/>
      <c r="CD123" s="854"/>
      <c r="CE123" s="854"/>
      <c r="CF123" s="764"/>
      <c r="CG123" s="765"/>
      <c r="CH123" s="765"/>
      <c r="CI123" s="765"/>
      <c r="CJ123" s="855"/>
      <c r="CK123" s="890"/>
      <c r="CL123" s="876"/>
      <c r="CM123" s="876"/>
      <c r="CN123" s="876"/>
      <c r="CO123" s="877"/>
      <c r="CP123" s="856" t="s">
        <v>388</v>
      </c>
      <c r="CQ123" s="857"/>
      <c r="CR123" s="857"/>
      <c r="CS123" s="857"/>
      <c r="CT123" s="857"/>
      <c r="CU123" s="857"/>
      <c r="CV123" s="857"/>
      <c r="CW123" s="857"/>
      <c r="CX123" s="857"/>
      <c r="CY123" s="857"/>
      <c r="CZ123" s="857"/>
      <c r="DA123" s="857"/>
      <c r="DB123" s="857"/>
      <c r="DC123" s="857"/>
      <c r="DD123" s="857"/>
      <c r="DE123" s="857"/>
      <c r="DF123" s="858"/>
      <c r="DG123" s="797">
        <v>41383</v>
      </c>
      <c r="DH123" s="798"/>
      <c r="DI123" s="798"/>
      <c r="DJ123" s="798"/>
      <c r="DK123" s="799"/>
      <c r="DL123" s="800">
        <v>33302</v>
      </c>
      <c r="DM123" s="798"/>
      <c r="DN123" s="798"/>
      <c r="DO123" s="798"/>
      <c r="DP123" s="799"/>
      <c r="DQ123" s="800">
        <v>31603</v>
      </c>
      <c r="DR123" s="798"/>
      <c r="DS123" s="798"/>
      <c r="DT123" s="798"/>
      <c r="DU123" s="799"/>
      <c r="DV123" s="845">
        <v>1.2</v>
      </c>
      <c r="DW123" s="846"/>
      <c r="DX123" s="846"/>
      <c r="DY123" s="846"/>
      <c r="DZ123" s="847"/>
    </row>
    <row r="124" spans="1:130" s="199" customFormat="1" ht="26.25" customHeight="1" thickBot="1" x14ac:dyDescent="0.2">
      <c r="A124" s="838"/>
      <c r="B124" s="839"/>
      <c r="C124" s="842" t="s">
        <v>433</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445</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29.4</v>
      </c>
      <c r="BR124" s="852"/>
      <c r="BS124" s="852"/>
      <c r="BT124" s="852"/>
      <c r="BU124" s="852"/>
      <c r="BV124" s="852">
        <v>23</v>
      </c>
      <c r="BW124" s="852"/>
      <c r="BX124" s="852"/>
      <c r="BY124" s="852"/>
      <c r="BZ124" s="852"/>
      <c r="CA124" s="852">
        <v>32.4</v>
      </c>
      <c r="CB124" s="852"/>
      <c r="CC124" s="852"/>
      <c r="CD124" s="852"/>
      <c r="CE124" s="852"/>
      <c r="CF124" s="742"/>
      <c r="CG124" s="743"/>
      <c r="CH124" s="743"/>
      <c r="CI124" s="743"/>
      <c r="CJ124" s="883"/>
      <c r="CK124" s="891"/>
      <c r="CL124" s="891"/>
      <c r="CM124" s="891"/>
      <c r="CN124" s="891"/>
      <c r="CO124" s="892"/>
      <c r="CP124" s="856" t="s">
        <v>446</v>
      </c>
      <c r="CQ124" s="857"/>
      <c r="CR124" s="857"/>
      <c r="CS124" s="857"/>
      <c r="CT124" s="857"/>
      <c r="CU124" s="857"/>
      <c r="CV124" s="857"/>
      <c r="CW124" s="857"/>
      <c r="CX124" s="857"/>
      <c r="CY124" s="857"/>
      <c r="CZ124" s="857"/>
      <c r="DA124" s="857"/>
      <c r="DB124" s="857"/>
      <c r="DC124" s="857"/>
      <c r="DD124" s="857"/>
      <c r="DE124" s="857"/>
      <c r="DF124" s="858"/>
      <c r="DG124" s="780">
        <v>3744</v>
      </c>
      <c r="DH124" s="781"/>
      <c r="DI124" s="781"/>
      <c r="DJ124" s="781"/>
      <c r="DK124" s="782"/>
      <c r="DL124" s="783" t="s">
        <v>447</v>
      </c>
      <c r="DM124" s="781"/>
      <c r="DN124" s="781"/>
      <c r="DO124" s="781"/>
      <c r="DP124" s="782"/>
      <c r="DQ124" s="783" t="s">
        <v>447</v>
      </c>
      <c r="DR124" s="781"/>
      <c r="DS124" s="781"/>
      <c r="DT124" s="781"/>
      <c r="DU124" s="782"/>
      <c r="DV124" s="869" t="s">
        <v>447</v>
      </c>
      <c r="DW124" s="870"/>
      <c r="DX124" s="870"/>
      <c r="DY124" s="870"/>
      <c r="DZ124" s="871"/>
    </row>
    <row r="125" spans="1:130" s="199" customFormat="1" ht="26.25" customHeight="1" x14ac:dyDescent="0.15">
      <c r="A125" s="838"/>
      <c r="B125" s="839"/>
      <c r="C125" s="842" t="s">
        <v>435</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447</v>
      </c>
      <c r="AB125" s="798"/>
      <c r="AC125" s="798"/>
      <c r="AD125" s="798"/>
      <c r="AE125" s="799"/>
      <c r="AF125" s="800" t="s">
        <v>447</v>
      </c>
      <c r="AG125" s="798"/>
      <c r="AH125" s="798"/>
      <c r="AI125" s="798"/>
      <c r="AJ125" s="799"/>
      <c r="AK125" s="800" t="s">
        <v>447</v>
      </c>
      <c r="AL125" s="798"/>
      <c r="AM125" s="798"/>
      <c r="AN125" s="798"/>
      <c r="AO125" s="799"/>
      <c r="AP125" s="845" t="s">
        <v>447</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448</v>
      </c>
      <c r="CL125" s="873"/>
      <c r="CM125" s="873"/>
      <c r="CN125" s="873"/>
      <c r="CO125" s="874"/>
      <c r="CP125" s="881" t="s">
        <v>449</v>
      </c>
      <c r="CQ125" s="826"/>
      <c r="CR125" s="826"/>
      <c r="CS125" s="826"/>
      <c r="CT125" s="826"/>
      <c r="CU125" s="826"/>
      <c r="CV125" s="826"/>
      <c r="CW125" s="826"/>
      <c r="CX125" s="826"/>
      <c r="CY125" s="826"/>
      <c r="CZ125" s="826"/>
      <c r="DA125" s="826"/>
      <c r="DB125" s="826"/>
      <c r="DC125" s="826"/>
      <c r="DD125" s="826"/>
      <c r="DE125" s="826"/>
      <c r="DF125" s="827"/>
      <c r="DG125" s="882" t="s">
        <v>447</v>
      </c>
      <c r="DH125" s="863"/>
      <c r="DI125" s="863"/>
      <c r="DJ125" s="863"/>
      <c r="DK125" s="863"/>
      <c r="DL125" s="863" t="s">
        <v>447</v>
      </c>
      <c r="DM125" s="863"/>
      <c r="DN125" s="863"/>
      <c r="DO125" s="863"/>
      <c r="DP125" s="863"/>
      <c r="DQ125" s="863" t="s">
        <v>447</v>
      </c>
      <c r="DR125" s="863"/>
      <c r="DS125" s="863"/>
      <c r="DT125" s="863"/>
      <c r="DU125" s="863"/>
      <c r="DV125" s="864" t="s">
        <v>447</v>
      </c>
      <c r="DW125" s="864"/>
      <c r="DX125" s="864"/>
      <c r="DY125" s="864"/>
      <c r="DZ125" s="865"/>
    </row>
    <row r="126" spans="1:130" s="199" customFormat="1" ht="26.25" customHeight="1" thickBot="1" x14ac:dyDescent="0.2">
      <c r="A126" s="838"/>
      <c r="B126" s="839"/>
      <c r="C126" s="842" t="s">
        <v>437</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7180</v>
      </c>
      <c r="AB126" s="798"/>
      <c r="AC126" s="798"/>
      <c r="AD126" s="798"/>
      <c r="AE126" s="799"/>
      <c r="AF126" s="800">
        <v>6089</v>
      </c>
      <c r="AG126" s="798"/>
      <c r="AH126" s="798"/>
      <c r="AI126" s="798"/>
      <c r="AJ126" s="799"/>
      <c r="AK126" s="800">
        <v>3320</v>
      </c>
      <c r="AL126" s="798"/>
      <c r="AM126" s="798"/>
      <c r="AN126" s="798"/>
      <c r="AO126" s="799"/>
      <c r="AP126" s="845">
        <v>0.1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450</v>
      </c>
      <c r="CQ126" s="768"/>
      <c r="CR126" s="768"/>
      <c r="CS126" s="768"/>
      <c r="CT126" s="768"/>
      <c r="CU126" s="768"/>
      <c r="CV126" s="768"/>
      <c r="CW126" s="768"/>
      <c r="CX126" s="768"/>
      <c r="CY126" s="768"/>
      <c r="CZ126" s="768"/>
      <c r="DA126" s="768"/>
      <c r="DB126" s="768"/>
      <c r="DC126" s="768"/>
      <c r="DD126" s="768"/>
      <c r="DE126" s="768"/>
      <c r="DF126" s="769"/>
      <c r="DG126" s="834" t="s">
        <v>447</v>
      </c>
      <c r="DH126" s="835"/>
      <c r="DI126" s="835"/>
      <c r="DJ126" s="835"/>
      <c r="DK126" s="835"/>
      <c r="DL126" s="835" t="s">
        <v>447</v>
      </c>
      <c r="DM126" s="835"/>
      <c r="DN126" s="835"/>
      <c r="DO126" s="835"/>
      <c r="DP126" s="835"/>
      <c r="DQ126" s="835" t="s">
        <v>447</v>
      </c>
      <c r="DR126" s="835"/>
      <c r="DS126" s="835"/>
      <c r="DT126" s="835"/>
      <c r="DU126" s="835"/>
      <c r="DV126" s="812" t="s">
        <v>447</v>
      </c>
      <c r="DW126" s="812"/>
      <c r="DX126" s="812"/>
      <c r="DY126" s="812"/>
      <c r="DZ126" s="813"/>
    </row>
    <row r="127" spans="1:130" s="199" customFormat="1" ht="26.25" customHeight="1" x14ac:dyDescent="0.15">
      <c r="A127" s="840"/>
      <c r="B127" s="841"/>
      <c r="C127" s="859" t="s">
        <v>451</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143</v>
      </c>
      <c r="AB127" s="798"/>
      <c r="AC127" s="798"/>
      <c r="AD127" s="798"/>
      <c r="AE127" s="799"/>
      <c r="AF127" s="800">
        <v>79</v>
      </c>
      <c r="AG127" s="798"/>
      <c r="AH127" s="798"/>
      <c r="AI127" s="798"/>
      <c r="AJ127" s="799"/>
      <c r="AK127" s="800">
        <v>41</v>
      </c>
      <c r="AL127" s="798"/>
      <c r="AM127" s="798"/>
      <c r="AN127" s="798"/>
      <c r="AO127" s="799"/>
      <c r="AP127" s="845">
        <v>0</v>
      </c>
      <c r="AQ127" s="846"/>
      <c r="AR127" s="846"/>
      <c r="AS127" s="846"/>
      <c r="AT127" s="847"/>
      <c r="AU127" s="235"/>
      <c r="AV127" s="235"/>
      <c r="AW127" s="235"/>
      <c r="AX127" s="862" t="s">
        <v>452</v>
      </c>
      <c r="AY127" s="830"/>
      <c r="AZ127" s="830"/>
      <c r="BA127" s="830"/>
      <c r="BB127" s="830"/>
      <c r="BC127" s="830"/>
      <c r="BD127" s="830"/>
      <c r="BE127" s="831"/>
      <c r="BF127" s="829" t="s">
        <v>453</v>
      </c>
      <c r="BG127" s="830"/>
      <c r="BH127" s="830"/>
      <c r="BI127" s="830"/>
      <c r="BJ127" s="830"/>
      <c r="BK127" s="830"/>
      <c r="BL127" s="831"/>
      <c r="BM127" s="829" t="s">
        <v>454</v>
      </c>
      <c r="BN127" s="830"/>
      <c r="BO127" s="830"/>
      <c r="BP127" s="830"/>
      <c r="BQ127" s="830"/>
      <c r="BR127" s="830"/>
      <c r="BS127" s="831"/>
      <c r="BT127" s="829" t="s">
        <v>455</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456</v>
      </c>
      <c r="CQ127" s="768"/>
      <c r="CR127" s="768"/>
      <c r="CS127" s="768"/>
      <c r="CT127" s="768"/>
      <c r="CU127" s="768"/>
      <c r="CV127" s="768"/>
      <c r="CW127" s="768"/>
      <c r="CX127" s="768"/>
      <c r="CY127" s="768"/>
      <c r="CZ127" s="768"/>
      <c r="DA127" s="768"/>
      <c r="DB127" s="768"/>
      <c r="DC127" s="768"/>
      <c r="DD127" s="768"/>
      <c r="DE127" s="768"/>
      <c r="DF127" s="769"/>
      <c r="DG127" s="834" t="s">
        <v>447</v>
      </c>
      <c r="DH127" s="835"/>
      <c r="DI127" s="835"/>
      <c r="DJ127" s="835"/>
      <c r="DK127" s="835"/>
      <c r="DL127" s="835" t="s">
        <v>447</v>
      </c>
      <c r="DM127" s="835"/>
      <c r="DN127" s="835"/>
      <c r="DO127" s="835"/>
      <c r="DP127" s="835"/>
      <c r="DQ127" s="835" t="s">
        <v>447</v>
      </c>
      <c r="DR127" s="835"/>
      <c r="DS127" s="835"/>
      <c r="DT127" s="835"/>
      <c r="DU127" s="835"/>
      <c r="DV127" s="812" t="s">
        <v>447</v>
      </c>
      <c r="DW127" s="812"/>
      <c r="DX127" s="812"/>
      <c r="DY127" s="812"/>
      <c r="DZ127" s="813"/>
    </row>
    <row r="128" spans="1:130" s="199" customFormat="1" ht="26.25" customHeight="1" thickBot="1" x14ac:dyDescent="0.2">
      <c r="A128" s="814" t="s">
        <v>457</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458</v>
      </c>
      <c r="X128" s="816"/>
      <c r="Y128" s="816"/>
      <c r="Z128" s="817"/>
      <c r="AA128" s="818">
        <v>25289</v>
      </c>
      <c r="AB128" s="819"/>
      <c r="AC128" s="819"/>
      <c r="AD128" s="819"/>
      <c r="AE128" s="820"/>
      <c r="AF128" s="821">
        <v>23532</v>
      </c>
      <c r="AG128" s="819"/>
      <c r="AH128" s="819"/>
      <c r="AI128" s="819"/>
      <c r="AJ128" s="820"/>
      <c r="AK128" s="821">
        <v>24020</v>
      </c>
      <c r="AL128" s="819"/>
      <c r="AM128" s="819"/>
      <c r="AN128" s="819"/>
      <c r="AO128" s="820"/>
      <c r="AP128" s="822"/>
      <c r="AQ128" s="823"/>
      <c r="AR128" s="823"/>
      <c r="AS128" s="823"/>
      <c r="AT128" s="824"/>
      <c r="AU128" s="235"/>
      <c r="AV128" s="235"/>
      <c r="AW128" s="235"/>
      <c r="AX128" s="825" t="s">
        <v>459</v>
      </c>
      <c r="AY128" s="826"/>
      <c r="AZ128" s="826"/>
      <c r="BA128" s="826"/>
      <c r="BB128" s="826"/>
      <c r="BC128" s="826"/>
      <c r="BD128" s="826"/>
      <c r="BE128" s="827"/>
      <c r="BF128" s="804" t="s">
        <v>447</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460</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x14ac:dyDescent="0.15">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461</v>
      </c>
      <c r="X129" s="795"/>
      <c r="Y129" s="795"/>
      <c r="Z129" s="796"/>
      <c r="AA129" s="797">
        <v>3184123</v>
      </c>
      <c r="AB129" s="798"/>
      <c r="AC129" s="798"/>
      <c r="AD129" s="798"/>
      <c r="AE129" s="799"/>
      <c r="AF129" s="800">
        <v>3369329</v>
      </c>
      <c r="AG129" s="798"/>
      <c r="AH129" s="798"/>
      <c r="AI129" s="798"/>
      <c r="AJ129" s="799"/>
      <c r="AK129" s="800">
        <v>3209857</v>
      </c>
      <c r="AL129" s="798"/>
      <c r="AM129" s="798"/>
      <c r="AN129" s="798"/>
      <c r="AO129" s="799"/>
      <c r="AP129" s="801"/>
      <c r="AQ129" s="802"/>
      <c r="AR129" s="802"/>
      <c r="AS129" s="802"/>
      <c r="AT129" s="803"/>
      <c r="AU129" s="237"/>
      <c r="AV129" s="237"/>
      <c r="AW129" s="237"/>
      <c r="AX129" s="767" t="s">
        <v>462</v>
      </c>
      <c r="AY129" s="768"/>
      <c r="AZ129" s="768"/>
      <c r="BA129" s="768"/>
      <c r="BB129" s="768"/>
      <c r="BC129" s="768"/>
      <c r="BD129" s="768"/>
      <c r="BE129" s="769"/>
      <c r="BF129" s="787" t="s">
        <v>112</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463</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464</v>
      </c>
      <c r="X130" s="795"/>
      <c r="Y130" s="795"/>
      <c r="Z130" s="796"/>
      <c r="AA130" s="797">
        <v>624816</v>
      </c>
      <c r="AB130" s="798"/>
      <c r="AC130" s="798"/>
      <c r="AD130" s="798"/>
      <c r="AE130" s="799"/>
      <c r="AF130" s="800">
        <v>657336</v>
      </c>
      <c r="AG130" s="798"/>
      <c r="AH130" s="798"/>
      <c r="AI130" s="798"/>
      <c r="AJ130" s="799"/>
      <c r="AK130" s="800">
        <v>631613</v>
      </c>
      <c r="AL130" s="798"/>
      <c r="AM130" s="798"/>
      <c r="AN130" s="798"/>
      <c r="AO130" s="799"/>
      <c r="AP130" s="801"/>
      <c r="AQ130" s="802"/>
      <c r="AR130" s="802"/>
      <c r="AS130" s="802"/>
      <c r="AT130" s="803"/>
      <c r="AU130" s="237"/>
      <c r="AV130" s="237"/>
      <c r="AW130" s="237"/>
      <c r="AX130" s="767" t="s">
        <v>465</v>
      </c>
      <c r="AY130" s="768"/>
      <c r="AZ130" s="768"/>
      <c r="BA130" s="768"/>
      <c r="BB130" s="768"/>
      <c r="BC130" s="768"/>
      <c r="BD130" s="768"/>
      <c r="BE130" s="769"/>
      <c r="BF130" s="770">
        <v>8.4</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466</v>
      </c>
      <c r="X131" s="778"/>
      <c r="Y131" s="778"/>
      <c r="Z131" s="779"/>
      <c r="AA131" s="780">
        <v>2559307</v>
      </c>
      <c r="AB131" s="781"/>
      <c r="AC131" s="781"/>
      <c r="AD131" s="781"/>
      <c r="AE131" s="782"/>
      <c r="AF131" s="783">
        <v>2711993</v>
      </c>
      <c r="AG131" s="781"/>
      <c r="AH131" s="781"/>
      <c r="AI131" s="781"/>
      <c r="AJ131" s="782"/>
      <c r="AK131" s="783">
        <v>2578244</v>
      </c>
      <c r="AL131" s="781"/>
      <c r="AM131" s="781"/>
      <c r="AN131" s="781"/>
      <c r="AO131" s="782"/>
      <c r="AP131" s="784"/>
      <c r="AQ131" s="785"/>
      <c r="AR131" s="785"/>
      <c r="AS131" s="785"/>
      <c r="AT131" s="786"/>
      <c r="AU131" s="237"/>
      <c r="AV131" s="237"/>
      <c r="AW131" s="237"/>
      <c r="AX131" s="745" t="s">
        <v>467</v>
      </c>
      <c r="AY131" s="746"/>
      <c r="AZ131" s="746"/>
      <c r="BA131" s="746"/>
      <c r="BB131" s="746"/>
      <c r="BC131" s="746"/>
      <c r="BD131" s="746"/>
      <c r="BE131" s="747"/>
      <c r="BF131" s="748">
        <v>32.4</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468</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469</v>
      </c>
      <c r="W132" s="758"/>
      <c r="X132" s="758"/>
      <c r="Y132" s="758"/>
      <c r="Z132" s="759"/>
      <c r="AA132" s="760">
        <v>9.2832942670000005</v>
      </c>
      <c r="AB132" s="761"/>
      <c r="AC132" s="761"/>
      <c r="AD132" s="761"/>
      <c r="AE132" s="762"/>
      <c r="AF132" s="763">
        <v>7.9819896290000001</v>
      </c>
      <c r="AG132" s="761"/>
      <c r="AH132" s="761"/>
      <c r="AI132" s="761"/>
      <c r="AJ132" s="762"/>
      <c r="AK132" s="763">
        <v>8.1275472759999996</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470</v>
      </c>
      <c r="W133" s="737"/>
      <c r="X133" s="737"/>
      <c r="Y133" s="737"/>
      <c r="Z133" s="738"/>
      <c r="AA133" s="739">
        <v>9.6</v>
      </c>
      <c r="AB133" s="740"/>
      <c r="AC133" s="740"/>
      <c r="AD133" s="740"/>
      <c r="AE133" s="741"/>
      <c r="AF133" s="739">
        <v>8.6999999999999993</v>
      </c>
      <c r="AG133" s="740"/>
      <c r="AH133" s="740"/>
      <c r="AI133" s="740"/>
      <c r="AJ133" s="741"/>
      <c r="AK133" s="739">
        <v>8.4</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471</v>
      </c>
      <c r="B5" s="248"/>
      <c r="C5" s="248"/>
      <c r="D5" s="248"/>
      <c r="E5" s="248"/>
      <c r="F5" s="248"/>
      <c r="G5" s="248"/>
      <c r="H5" s="248"/>
      <c r="I5" s="248"/>
      <c r="J5" s="248"/>
      <c r="K5" s="248"/>
      <c r="L5" s="248"/>
      <c r="M5" s="248"/>
      <c r="N5" s="248"/>
      <c r="O5" s="249"/>
    </row>
    <row r="6" spans="1:16" x14ac:dyDescent="0.15">
      <c r="A6" s="250"/>
      <c r="B6" s="246"/>
      <c r="C6" s="246"/>
      <c r="D6" s="246"/>
      <c r="E6" s="246"/>
      <c r="F6" s="246"/>
      <c r="G6" s="251" t="s">
        <v>472</v>
      </c>
      <c r="H6" s="251"/>
      <c r="I6" s="251"/>
      <c r="J6" s="251"/>
      <c r="K6" s="246"/>
      <c r="L6" s="246"/>
      <c r="M6" s="246"/>
      <c r="N6" s="246"/>
    </row>
    <row r="7" spans="1:16" x14ac:dyDescent="0.15">
      <c r="A7" s="250"/>
      <c r="B7" s="246"/>
      <c r="C7" s="246"/>
      <c r="D7" s="246"/>
      <c r="E7" s="246"/>
      <c r="F7" s="246"/>
      <c r="G7" s="253"/>
      <c r="H7" s="254"/>
      <c r="I7" s="254"/>
      <c r="J7" s="255"/>
      <c r="K7" s="1152" t="s">
        <v>473</v>
      </c>
      <c r="L7" s="256"/>
      <c r="M7" s="257" t="s">
        <v>474</v>
      </c>
      <c r="N7" s="258"/>
    </row>
    <row r="8" spans="1:16" x14ac:dyDescent="0.15">
      <c r="A8" s="250"/>
      <c r="B8" s="246"/>
      <c r="C8" s="246"/>
      <c r="D8" s="246"/>
      <c r="E8" s="246"/>
      <c r="F8" s="246"/>
      <c r="G8" s="259"/>
      <c r="H8" s="260"/>
      <c r="I8" s="260"/>
      <c r="J8" s="261"/>
      <c r="K8" s="1153"/>
      <c r="L8" s="262" t="s">
        <v>475</v>
      </c>
      <c r="M8" s="263" t="s">
        <v>476</v>
      </c>
      <c r="N8" s="264" t="s">
        <v>477</v>
      </c>
    </row>
    <row r="9" spans="1:16" x14ac:dyDescent="0.15">
      <c r="A9" s="250"/>
      <c r="B9" s="246"/>
      <c r="C9" s="246"/>
      <c r="D9" s="246"/>
      <c r="E9" s="246"/>
      <c r="F9" s="246"/>
      <c r="G9" s="1166" t="s">
        <v>478</v>
      </c>
      <c r="H9" s="1167"/>
      <c r="I9" s="1167"/>
      <c r="J9" s="1168"/>
      <c r="K9" s="265">
        <v>730826</v>
      </c>
      <c r="L9" s="266">
        <v>123785</v>
      </c>
      <c r="M9" s="267">
        <v>107954</v>
      </c>
      <c r="N9" s="268">
        <v>14.7</v>
      </c>
    </row>
    <row r="10" spans="1:16" x14ac:dyDescent="0.15">
      <c r="A10" s="250"/>
      <c r="B10" s="246"/>
      <c r="C10" s="246"/>
      <c r="D10" s="246"/>
      <c r="E10" s="246"/>
      <c r="F10" s="246"/>
      <c r="G10" s="1166" t="s">
        <v>479</v>
      </c>
      <c r="H10" s="1167"/>
      <c r="I10" s="1167"/>
      <c r="J10" s="1168"/>
      <c r="K10" s="269">
        <v>77004</v>
      </c>
      <c r="L10" s="270">
        <v>13043</v>
      </c>
      <c r="M10" s="271">
        <v>12579</v>
      </c>
      <c r="N10" s="272">
        <v>3.7</v>
      </c>
    </row>
    <row r="11" spans="1:16" ht="13.5" customHeight="1" x14ac:dyDescent="0.15">
      <c r="A11" s="250"/>
      <c r="B11" s="246"/>
      <c r="C11" s="246"/>
      <c r="D11" s="246"/>
      <c r="E11" s="246"/>
      <c r="F11" s="246"/>
      <c r="G11" s="1166" t="s">
        <v>480</v>
      </c>
      <c r="H11" s="1167"/>
      <c r="I11" s="1167"/>
      <c r="J11" s="1168"/>
      <c r="K11" s="269">
        <v>10654</v>
      </c>
      <c r="L11" s="270">
        <v>1805</v>
      </c>
      <c r="M11" s="271">
        <v>13215</v>
      </c>
      <c r="N11" s="272">
        <v>-86.3</v>
      </c>
    </row>
    <row r="12" spans="1:16" ht="13.5" customHeight="1" x14ac:dyDescent="0.15">
      <c r="A12" s="250"/>
      <c r="B12" s="246"/>
      <c r="C12" s="246"/>
      <c r="D12" s="246"/>
      <c r="E12" s="246"/>
      <c r="F12" s="246"/>
      <c r="G12" s="1166" t="s">
        <v>481</v>
      </c>
      <c r="H12" s="1167"/>
      <c r="I12" s="1167"/>
      <c r="J12" s="1168"/>
      <c r="K12" s="269" t="s">
        <v>482</v>
      </c>
      <c r="L12" s="270" t="s">
        <v>482</v>
      </c>
      <c r="M12" s="271">
        <v>1280</v>
      </c>
      <c r="N12" s="272" t="s">
        <v>482</v>
      </c>
    </row>
    <row r="13" spans="1:16" ht="13.5" customHeight="1" x14ac:dyDescent="0.15">
      <c r="A13" s="250"/>
      <c r="B13" s="246"/>
      <c r="C13" s="246"/>
      <c r="D13" s="246"/>
      <c r="E13" s="246"/>
      <c r="F13" s="246"/>
      <c r="G13" s="1166" t="s">
        <v>483</v>
      </c>
      <c r="H13" s="1167"/>
      <c r="I13" s="1167"/>
      <c r="J13" s="1168"/>
      <c r="K13" s="269" t="s">
        <v>482</v>
      </c>
      <c r="L13" s="270" t="s">
        <v>482</v>
      </c>
      <c r="M13" s="271" t="s">
        <v>482</v>
      </c>
      <c r="N13" s="272" t="s">
        <v>482</v>
      </c>
    </row>
    <row r="14" spans="1:16" ht="13.5" customHeight="1" x14ac:dyDescent="0.15">
      <c r="A14" s="250"/>
      <c r="B14" s="246"/>
      <c r="C14" s="246"/>
      <c r="D14" s="246"/>
      <c r="E14" s="246"/>
      <c r="F14" s="246"/>
      <c r="G14" s="1166" t="s">
        <v>484</v>
      </c>
      <c r="H14" s="1167"/>
      <c r="I14" s="1167"/>
      <c r="J14" s="1168"/>
      <c r="K14" s="269">
        <v>24891</v>
      </c>
      <c r="L14" s="270">
        <v>4216</v>
      </c>
      <c r="M14" s="271">
        <v>5658</v>
      </c>
      <c r="N14" s="272">
        <v>-25.5</v>
      </c>
    </row>
    <row r="15" spans="1:16" ht="13.5" customHeight="1" x14ac:dyDescent="0.15">
      <c r="A15" s="250"/>
      <c r="B15" s="246"/>
      <c r="C15" s="246"/>
      <c r="D15" s="246"/>
      <c r="E15" s="246"/>
      <c r="F15" s="246"/>
      <c r="G15" s="1166" t="s">
        <v>485</v>
      </c>
      <c r="H15" s="1167"/>
      <c r="I15" s="1167"/>
      <c r="J15" s="1168"/>
      <c r="K15" s="269">
        <v>18098</v>
      </c>
      <c r="L15" s="270">
        <v>3065</v>
      </c>
      <c r="M15" s="271">
        <v>2915</v>
      </c>
      <c r="N15" s="272">
        <v>5.0999999999999996</v>
      </c>
    </row>
    <row r="16" spans="1:16" x14ac:dyDescent="0.15">
      <c r="A16" s="250"/>
      <c r="B16" s="246"/>
      <c r="C16" s="246"/>
      <c r="D16" s="246"/>
      <c r="E16" s="246"/>
      <c r="F16" s="246"/>
      <c r="G16" s="1169" t="s">
        <v>486</v>
      </c>
      <c r="H16" s="1170"/>
      <c r="I16" s="1170"/>
      <c r="J16" s="1171"/>
      <c r="K16" s="270">
        <v>-72505</v>
      </c>
      <c r="L16" s="270">
        <v>-12281</v>
      </c>
      <c r="M16" s="271">
        <v>-10925</v>
      </c>
      <c r="N16" s="272">
        <v>12.4</v>
      </c>
    </row>
    <row r="17" spans="1:16" x14ac:dyDescent="0.15">
      <c r="A17" s="250"/>
      <c r="B17" s="246"/>
      <c r="C17" s="246"/>
      <c r="D17" s="246"/>
      <c r="E17" s="246"/>
      <c r="F17" s="246"/>
      <c r="G17" s="1169" t="s">
        <v>170</v>
      </c>
      <c r="H17" s="1170"/>
      <c r="I17" s="1170"/>
      <c r="J17" s="1171"/>
      <c r="K17" s="270">
        <v>788968</v>
      </c>
      <c r="L17" s="270">
        <v>133633</v>
      </c>
      <c r="M17" s="271">
        <v>132676</v>
      </c>
      <c r="N17" s="272">
        <v>0.7</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487</v>
      </c>
      <c r="H19" s="246"/>
      <c r="I19" s="246"/>
      <c r="J19" s="246"/>
      <c r="K19" s="246"/>
      <c r="L19" s="246"/>
      <c r="M19" s="246"/>
      <c r="N19" s="246"/>
    </row>
    <row r="20" spans="1:16" x14ac:dyDescent="0.15">
      <c r="A20" s="250"/>
      <c r="B20" s="246"/>
      <c r="C20" s="246"/>
      <c r="D20" s="246"/>
      <c r="E20" s="246"/>
      <c r="F20" s="246"/>
      <c r="G20" s="274"/>
      <c r="H20" s="275"/>
      <c r="I20" s="275"/>
      <c r="J20" s="276"/>
      <c r="K20" s="277" t="s">
        <v>488</v>
      </c>
      <c r="L20" s="278" t="s">
        <v>489</v>
      </c>
      <c r="M20" s="279" t="s">
        <v>490</v>
      </c>
      <c r="N20" s="280"/>
    </row>
    <row r="21" spans="1:16" s="286" customFormat="1" x14ac:dyDescent="0.15">
      <c r="A21" s="281"/>
      <c r="B21" s="251"/>
      <c r="C21" s="251"/>
      <c r="D21" s="251"/>
      <c r="E21" s="251"/>
      <c r="F21" s="251"/>
      <c r="G21" s="1163" t="s">
        <v>491</v>
      </c>
      <c r="H21" s="1164"/>
      <c r="I21" s="1164"/>
      <c r="J21" s="1165"/>
      <c r="K21" s="282">
        <v>16.43</v>
      </c>
      <c r="L21" s="283">
        <v>12.61</v>
      </c>
      <c r="M21" s="284">
        <v>3.82</v>
      </c>
      <c r="N21" s="251"/>
      <c r="O21" s="285"/>
      <c r="P21" s="281"/>
    </row>
    <row r="22" spans="1:16" s="286" customFormat="1" x14ac:dyDescent="0.15">
      <c r="A22" s="281"/>
      <c r="B22" s="251"/>
      <c r="C22" s="251"/>
      <c r="D22" s="251"/>
      <c r="E22" s="251"/>
      <c r="F22" s="251"/>
      <c r="G22" s="1163" t="s">
        <v>492</v>
      </c>
      <c r="H22" s="1164"/>
      <c r="I22" s="1164"/>
      <c r="J22" s="1165"/>
      <c r="K22" s="287">
        <v>91.7</v>
      </c>
      <c r="L22" s="288">
        <v>96.2</v>
      </c>
      <c r="M22" s="289">
        <v>-4.5</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493</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494</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495</v>
      </c>
      <c r="H29" s="251"/>
      <c r="I29" s="251"/>
      <c r="J29" s="251"/>
      <c r="K29" s="246"/>
      <c r="L29" s="246"/>
      <c r="M29" s="246"/>
      <c r="N29" s="246"/>
      <c r="O29" s="295"/>
    </row>
    <row r="30" spans="1:16" x14ac:dyDescent="0.15">
      <c r="A30" s="250"/>
      <c r="B30" s="246"/>
      <c r="C30" s="246"/>
      <c r="D30" s="246"/>
      <c r="E30" s="246"/>
      <c r="F30" s="246"/>
      <c r="G30" s="253"/>
      <c r="H30" s="254"/>
      <c r="I30" s="254"/>
      <c r="J30" s="255"/>
      <c r="K30" s="1152" t="s">
        <v>473</v>
      </c>
      <c r="L30" s="256"/>
      <c r="M30" s="257" t="s">
        <v>474</v>
      </c>
      <c r="N30" s="258"/>
    </row>
    <row r="31" spans="1:16" x14ac:dyDescent="0.15">
      <c r="A31" s="250"/>
      <c r="B31" s="246"/>
      <c r="C31" s="246"/>
      <c r="D31" s="246"/>
      <c r="E31" s="246"/>
      <c r="F31" s="246"/>
      <c r="G31" s="259"/>
      <c r="H31" s="260"/>
      <c r="I31" s="260"/>
      <c r="J31" s="261"/>
      <c r="K31" s="1153"/>
      <c r="L31" s="262" t="s">
        <v>475</v>
      </c>
      <c r="M31" s="263" t="s">
        <v>476</v>
      </c>
      <c r="N31" s="264" t="s">
        <v>477</v>
      </c>
    </row>
    <row r="32" spans="1:16" ht="27" customHeight="1" x14ac:dyDescent="0.15">
      <c r="A32" s="250"/>
      <c r="B32" s="246"/>
      <c r="C32" s="246"/>
      <c r="D32" s="246"/>
      <c r="E32" s="246"/>
      <c r="F32" s="246"/>
      <c r="G32" s="1154" t="s">
        <v>496</v>
      </c>
      <c r="H32" s="1155"/>
      <c r="I32" s="1155"/>
      <c r="J32" s="1156"/>
      <c r="K32" s="296">
        <v>573173</v>
      </c>
      <c r="L32" s="296">
        <v>97082</v>
      </c>
      <c r="M32" s="297">
        <v>67314</v>
      </c>
      <c r="N32" s="298">
        <v>44.2</v>
      </c>
    </row>
    <row r="33" spans="1:16" ht="13.5" customHeight="1" x14ac:dyDescent="0.15">
      <c r="A33" s="250"/>
      <c r="B33" s="246"/>
      <c r="C33" s="246"/>
      <c r="D33" s="246"/>
      <c r="E33" s="246"/>
      <c r="F33" s="246"/>
      <c r="G33" s="1154" t="s">
        <v>497</v>
      </c>
      <c r="H33" s="1155"/>
      <c r="I33" s="1155"/>
      <c r="J33" s="1156"/>
      <c r="K33" s="296" t="s">
        <v>482</v>
      </c>
      <c r="L33" s="296" t="s">
        <v>482</v>
      </c>
      <c r="M33" s="297" t="s">
        <v>482</v>
      </c>
      <c r="N33" s="298" t="s">
        <v>482</v>
      </c>
    </row>
    <row r="34" spans="1:16" ht="27" customHeight="1" x14ac:dyDescent="0.15">
      <c r="A34" s="250"/>
      <c r="B34" s="246"/>
      <c r="C34" s="246"/>
      <c r="D34" s="246"/>
      <c r="E34" s="246"/>
      <c r="F34" s="246"/>
      <c r="G34" s="1154" t="s">
        <v>498</v>
      </c>
      <c r="H34" s="1155"/>
      <c r="I34" s="1155"/>
      <c r="J34" s="1156"/>
      <c r="K34" s="296" t="s">
        <v>482</v>
      </c>
      <c r="L34" s="296" t="s">
        <v>482</v>
      </c>
      <c r="M34" s="297" t="s">
        <v>482</v>
      </c>
      <c r="N34" s="298" t="s">
        <v>482</v>
      </c>
    </row>
    <row r="35" spans="1:16" ht="27" customHeight="1" x14ac:dyDescent="0.15">
      <c r="A35" s="250"/>
      <c r="B35" s="246"/>
      <c r="C35" s="246"/>
      <c r="D35" s="246"/>
      <c r="E35" s="246"/>
      <c r="F35" s="246"/>
      <c r="G35" s="1154" t="s">
        <v>499</v>
      </c>
      <c r="H35" s="1155"/>
      <c r="I35" s="1155"/>
      <c r="J35" s="1156"/>
      <c r="K35" s="296">
        <v>283882</v>
      </c>
      <c r="L35" s="296">
        <v>48083</v>
      </c>
      <c r="M35" s="297">
        <v>23478</v>
      </c>
      <c r="N35" s="298">
        <v>104.8</v>
      </c>
    </row>
    <row r="36" spans="1:16" ht="27" customHeight="1" x14ac:dyDescent="0.15">
      <c r="A36" s="250"/>
      <c r="B36" s="246"/>
      <c r="C36" s="246"/>
      <c r="D36" s="246"/>
      <c r="E36" s="246"/>
      <c r="F36" s="246"/>
      <c r="G36" s="1154" t="s">
        <v>500</v>
      </c>
      <c r="H36" s="1155"/>
      <c r="I36" s="1155"/>
      <c r="J36" s="1156"/>
      <c r="K36" s="296">
        <v>311</v>
      </c>
      <c r="L36" s="296">
        <v>53</v>
      </c>
      <c r="M36" s="297">
        <v>4589</v>
      </c>
      <c r="N36" s="298">
        <v>-98.8</v>
      </c>
    </row>
    <row r="37" spans="1:16" ht="13.5" customHeight="1" x14ac:dyDescent="0.15">
      <c r="A37" s="250"/>
      <c r="B37" s="246"/>
      <c r="C37" s="246"/>
      <c r="D37" s="246"/>
      <c r="E37" s="246"/>
      <c r="F37" s="246"/>
      <c r="G37" s="1154" t="s">
        <v>501</v>
      </c>
      <c r="H37" s="1155"/>
      <c r="I37" s="1155"/>
      <c r="J37" s="1156"/>
      <c r="K37" s="296">
        <v>7815</v>
      </c>
      <c r="L37" s="296">
        <v>1324</v>
      </c>
      <c r="M37" s="297">
        <v>859</v>
      </c>
      <c r="N37" s="298">
        <v>54.1</v>
      </c>
    </row>
    <row r="38" spans="1:16" ht="27" customHeight="1" x14ac:dyDescent="0.15">
      <c r="A38" s="250"/>
      <c r="B38" s="246"/>
      <c r="C38" s="246"/>
      <c r="D38" s="246"/>
      <c r="E38" s="246"/>
      <c r="F38" s="246"/>
      <c r="G38" s="1157" t="s">
        <v>502</v>
      </c>
      <c r="H38" s="1158"/>
      <c r="I38" s="1158"/>
      <c r="J38" s="1159"/>
      <c r="K38" s="299" t="s">
        <v>482</v>
      </c>
      <c r="L38" s="299" t="s">
        <v>482</v>
      </c>
      <c r="M38" s="300">
        <v>2</v>
      </c>
      <c r="N38" s="301" t="s">
        <v>482</v>
      </c>
      <c r="O38" s="295"/>
    </row>
    <row r="39" spans="1:16" x14ac:dyDescent="0.15">
      <c r="A39" s="250"/>
      <c r="B39" s="246"/>
      <c r="C39" s="246"/>
      <c r="D39" s="246"/>
      <c r="E39" s="246"/>
      <c r="F39" s="246"/>
      <c r="G39" s="1157" t="s">
        <v>503</v>
      </c>
      <c r="H39" s="1158"/>
      <c r="I39" s="1158"/>
      <c r="J39" s="1159"/>
      <c r="K39" s="302">
        <v>-24020</v>
      </c>
      <c r="L39" s="302">
        <v>-4068</v>
      </c>
      <c r="M39" s="303">
        <v>-2412</v>
      </c>
      <c r="N39" s="304">
        <v>68.7</v>
      </c>
      <c r="O39" s="295"/>
    </row>
    <row r="40" spans="1:16" ht="27" customHeight="1" x14ac:dyDescent="0.15">
      <c r="A40" s="250"/>
      <c r="B40" s="246"/>
      <c r="C40" s="246"/>
      <c r="D40" s="246"/>
      <c r="E40" s="246"/>
      <c r="F40" s="246"/>
      <c r="G40" s="1154" t="s">
        <v>504</v>
      </c>
      <c r="H40" s="1155"/>
      <c r="I40" s="1155"/>
      <c r="J40" s="1156"/>
      <c r="K40" s="302">
        <v>-631613</v>
      </c>
      <c r="L40" s="302">
        <v>-106981</v>
      </c>
      <c r="M40" s="303">
        <v>-68535</v>
      </c>
      <c r="N40" s="304">
        <v>56.1</v>
      </c>
      <c r="O40" s="295"/>
    </row>
    <row r="41" spans="1:16" x14ac:dyDescent="0.15">
      <c r="A41" s="250"/>
      <c r="B41" s="246"/>
      <c r="C41" s="246"/>
      <c r="D41" s="246"/>
      <c r="E41" s="246"/>
      <c r="F41" s="246"/>
      <c r="G41" s="1160" t="s">
        <v>281</v>
      </c>
      <c r="H41" s="1161"/>
      <c r="I41" s="1161"/>
      <c r="J41" s="1162"/>
      <c r="K41" s="296">
        <v>209548</v>
      </c>
      <c r="L41" s="302">
        <v>35493</v>
      </c>
      <c r="M41" s="303">
        <v>25295</v>
      </c>
      <c r="N41" s="304">
        <v>40.299999999999997</v>
      </c>
      <c r="O41" s="295"/>
    </row>
    <row r="42" spans="1:16" x14ac:dyDescent="0.15">
      <c r="A42" s="250"/>
      <c r="B42" s="246"/>
      <c r="C42" s="246"/>
      <c r="D42" s="246"/>
      <c r="E42" s="246"/>
      <c r="F42" s="246"/>
      <c r="G42" s="305" t="s">
        <v>505</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506</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507</v>
      </c>
      <c r="H48" s="310"/>
      <c r="I48" s="310"/>
      <c r="J48" s="310"/>
      <c r="K48" s="310"/>
      <c r="L48" s="310"/>
      <c r="M48" s="311"/>
      <c r="N48" s="310"/>
    </row>
    <row r="49" spans="1:14" ht="13.5" customHeight="1" x14ac:dyDescent="0.15">
      <c r="A49" s="250"/>
      <c r="B49" s="246"/>
      <c r="C49" s="246"/>
      <c r="D49" s="246"/>
      <c r="E49" s="246"/>
      <c r="F49" s="246"/>
      <c r="G49" s="312"/>
      <c r="H49" s="313"/>
      <c r="I49" s="1147" t="s">
        <v>473</v>
      </c>
      <c r="J49" s="1149" t="s">
        <v>508</v>
      </c>
      <c r="K49" s="1150"/>
      <c r="L49" s="1150"/>
      <c r="M49" s="1150"/>
      <c r="N49" s="1151"/>
    </row>
    <row r="50" spans="1:14" x14ac:dyDescent="0.15">
      <c r="A50" s="250"/>
      <c r="B50" s="246"/>
      <c r="C50" s="246"/>
      <c r="D50" s="246"/>
      <c r="E50" s="246"/>
      <c r="F50" s="246"/>
      <c r="G50" s="314"/>
      <c r="H50" s="315"/>
      <c r="I50" s="1148"/>
      <c r="J50" s="316" t="s">
        <v>509</v>
      </c>
      <c r="K50" s="317" t="s">
        <v>510</v>
      </c>
      <c r="L50" s="318" t="s">
        <v>511</v>
      </c>
      <c r="M50" s="319" t="s">
        <v>512</v>
      </c>
      <c r="N50" s="320" t="s">
        <v>513</v>
      </c>
    </row>
    <row r="51" spans="1:14" x14ac:dyDescent="0.15">
      <c r="A51" s="250"/>
      <c r="B51" s="246"/>
      <c r="C51" s="246"/>
      <c r="D51" s="246"/>
      <c r="E51" s="246"/>
      <c r="F51" s="246"/>
      <c r="G51" s="312" t="s">
        <v>514</v>
      </c>
      <c r="H51" s="313"/>
      <c r="I51" s="321">
        <v>412716</v>
      </c>
      <c r="J51" s="322">
        <v>64116</v>
      </c>
      <c r="K51" s="323">
        <v>-51.7</v>
      </c>
      <c r="L51" s="324">
        <v>146641</v>
      </c>
      <c r="M51" s="325">
        <v>0.3</v>
      </c>
      <c r="N51" s="326">
        <v>-52</v>
      </c>
    </row>
    <row r="52" spans="1:14" x14ac:dyDescent="0.15">
      <c r="A52" s="250"/>
      <c r="B52" s="246"/>
      <c r="C52" s="246"/>
      <c r="D52" s="246"/>
      <c r="E52" s="246"/>
      <c r="F52" s="246"/>
      <c r="G52" s="327"/>
      <c r="H52" s="328" t="s">
        <v>515</v>
      </c>
      <c r="I52" s="329">
        <v>382985</v>
      </c>
      <c r="J52" s="330">
        <v>59497</v>
      </c>
      <c r="K52" s="331">
        <v>-26.2</v>
      </c>
      <c r="L52" s="332">
        <v>68142</v>
      </c>
      <c r="M52" s="333">
        <v>-9.6999999999999993</v>
      </c>
      <c r="N52" s="334">
        <v>-16.5</v>
      </c>
    </row>
    <row r="53" spans="1:14" x14ac:dyDescent="0.15">
      <c r="A53" s="250"/>
      <c r="B53" s="246"/>
      <c r="C53" s="246"/>
      <c r="D53" s="246"/>
      <c r="E53" s="246"/>
      <c r="F53" s="246"/>
      <c r="G53" s="312" t="s">
        <v>516</v>
      </c>
      <c r="H53" s="313"/>
      <c r="I53" s="321">
        <v>608920</v>
      </c>
      <c r="J53" s="322">
        <v>95878</v>
      </c>
      <c r="K53" s="323">
        <v>49.5</v>
      </c>
      <c r="L53" s="324">
        <v>174587</v>
      </c>
      <c r="M53" s="325">
        <v>19.100000000000001</v>
      </c>
      <c r="N53" s="326">
        <v>30.4</v>
      </c>
    </row>
    <row r="54" spans="1:14" x14ac:dyDescent="0.15">
      <c r="A54" s="250"/>
      <c r="B54" s="246"/>
      <c r="C54" s="246"/>
      <c r="D54" s="246"/>
      <c r="E54" s="246"/>
      <c r="F54" s="246"/>
      <c r="G54" s="327"/>
      <c r="H54" s="328" t="s">
        <v>515</v>
      </c>
      <c r="I54" s="329">
        <v>416758</v>
      </c>
      <c r="J54" s="330">
        <v>65621</v>
      </c>
      <c r="K54" s="331">
        <v>10.3</v>
      </c>
      <c r="L54" s="332">
        <v>79695</v>
      </c>
      <c r="M54" s="333">
        <v>17</v>
      </c>
      <c r="N54" s="334">
        <v>-6.7</v>
      </c>
    </row>
    <row r="55" spans="1:14" x14ac:dyDescent="0.15">
      <c r="A55" s="250"/>
      <c r="B55" s="246"/>
      <c r="C55" s="246"/>
      <c r="D55" s="246"/>
      <c r="E55" s="246"/>
      <c r="F55" s="246"/>
      <c r="G55" s="312" t="s">
        <v>517</v>
      </c>
      <c r="H55" s="313"/>
      <c r="I55" s="321">
        <v>472988</v>
      </c>
      <c r="J55" s="322">
        <v>76461</v>
      </c>
      <c r="K55" s="323">
        <v>-20.3</v>
      </c>
      <c r="L55" s="324">
        <v>175675</v>
      </c>
      <c r="M55" s="325">
        <v>0.6</v>
      </c>
      <c r="N55" s="326">
        <v>-20.9</v>
      </c>
    </row>
    <row r="56" spans="1:14" x14ac:dyDescent="0.15">
      <c r="A56" s="250"/>
      <c r="B56" s="246"/>
      <c r="C56" s="246"/>
      <c r="D56" s="246"/>
      <c r="E56" s="246"/>
      <c r="F56" s="246"/>
      <c r="G56" s="327"/>
      <c r="H56" s="328" t="s">
        <v>515</v>
      </c>
      <c r="I56" s="329">
        <v>360826</v>
      </c>
      <c r="J56" s="330">
        <v>58329</v>
      </c>
      <c r="K56" s="331">
        <v>-11.1</v>
      </c>
      <c r="L56" s="332">
        <v>87698</v>
      </c>
      <c r="M56" s="333">
        <v>10</v>
      </c>
      <c r="N56" s="334">
        <v>-21.1</v>
      </c>
    </row>
    <row r="57" spans="1:14" x14ac:dyDescent="0.15">
      <c r="A57" s="250"/>
      <c r="B57" s="246"/>
      <c r="C57" s="246"/>
      <c r="D57" s="246"/>
      <c r="E57" s="246"/>
      <c r="F57" s="246"/>
      <c r="G57" s="312" t="s">
        <v>518</v>
      </c>
      <c r="H57" s="313"/>
      <c r="I57" s="321">
        <v>756153</v>
      </c>
      <c r="J57" s="322">
        <v>125149</v>
      </c>
      <c r="K57" s="323">
        <v>63.7</v>
      </c>
      <c r="L57" s="324">
        <v>162193</v>
      </c>
      <c r="M57" s="325">
        <v>-7.7</v>
      </c>
      <c r="N57" s="326">
        <v>71.400000000000006</v>
      </c>
    </row>
    <row r="58" spans="1:14" x14ac:dyDescent="0.15">
      <c r="A58" s="250"/>
      <c r="B58" s="246"/>
      <c r="C58" s="246"/>
      <c r="D58" s="246"/>
      <c r="E58" s="246"/>
      <c r="F58" s="246"/>
      <c r="G58" s="327"/>
      <c r="H58" s="328" t="s">
        <v>515</v>
      </c>
      <c r="I58" s="329">
        <v>615991</v>
      </c>
      <c r="J58" s="330">
        <v>101952</v>
      </c>
      <c r="K58" s="331">
        <v>74.8</v>
      </c>
      <c r="L58" s="332">
        <v>79985</v>
      </c>
      <c r="M58" s="333">
        <v>-8.8000000000000007</v>
      </c>
      <c r="N58" s="334">
        <v>83.6</v>
      </c>
    </row>
    <row r="59" spans="1:14" x14ac:dyDescent="0.15">
      <c r="A59" s="250"/>
      <c r="B59" s="246"/>
      <c r="C59" s="246"/>
      <c r="D59" s="246"/>
      <c r="E59" s="246"/>
      <c r="F59" s="246"/>
      <c r="G59" s="312" t="s">
        <v>519</v>
      </c>
      <c r="H59" s="313"/>
      <c r="I59" s="321">
        <v>718135</v>
      </c>
      <c r="J59" s="322">
        <v>121635</v>
      </c>
      <c r="K59" s="323">
        <v>-2.8</v>
      </c>
      <c r="L59" s="324">
        <v>138651</v>
      </c>
      <c r="M59" s="325">
        <v>-14.5</v>
      </c>
      <c r="N59" s="326">
        <v>11.7</v>
      </c>
    </row>
    <row r="60" spans="1:14" x14ac:dyDescent="0.15">
      <c r="A60" s="250"/>
      <c r="B60" s="246"/>
      <c r="C60" s="246"/>
      <c r="D60" s="246"/>
      <c r="E60" s="246"/>
      <c r="F60" s="246"/>
      <c r="G60" s="327"/>
      <c r="H60" s="328" t="s">
        <v>515</v>
      </c>
      <c r="I60" s="335">
        <v>392652</v>
      </c>
      <c r="J60" s="330">
        <v>66506</v>
      </c>
      <c r="K60" s="331">
        <v>-34.799999999999997</v>
      </c>
      <c r="L60" s="332">
        <v>71211</v>
      </c>
      <c r="M60" s="333">
        <v>-11</v>
      </c>
      <c r="N60" s="334">
        <v>-23.8</v>
      </c>
    </row>
    <row r="61" spans="1:14" x14ac:dyDescent="0.15">
      <c r="A61" s="250"/>
      <c r="B61" s="246"/>
      <c r="C61" s="246"/>
      <c r="D61" s="246"/>
      <c r="E61" s="246"/>
      <c r="F61" s="246"/>
      <c r="G61" s="312" t="s">
        <v>520</v>
      </c>
      <c r="H61" s="336"/>
      <c r="I61" s="337">
        <v>593782</v>
      </c>
      <c r="J61" s="338">
        <v>96648</v>
      </c>
      <c r="K61" s="339">
        <v>7.7</v>
      </c>
      <c r="L61" s="340">
        <v>159549</v>
      </c>
      <c r="M61" s="341">
        <v>-0.4</v>
      </c>
      <c r="N61" s="326">
        <v>8.1</v>
      </c>
    </row>
    <row r="62" spans="1:14" x14ac:dyDescent="0.15">
      <c r="A62" s="250"/>
      <c r="B62" s="246"/>
      <c r="C62" s="246"/>
      <c r="D62" s="246"/>
      <c r="E62" s="246"/>
      <c r="F62" s="246"/>
      <c r="G62" s="327"/>
      <c r="H62" s="328" t="s">
        <v>515</v>
      </c>
      <c r="I62" s="329">
        <v>433842</v>
      </c>
      <c r="J62" s="330">
        <v>70381</v>
      </c>
      <c r="K62" s="331">
        <v>2.6</v>
      </c>
      <c r="L62" s="332">
        <v>77346</v>
      </c>
      <c r="M62" s="333">
        <v>-0.5</v>
      </c>
      <c r="N62" s="334">
        <v>3.1</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0" zoomScaleNormal="5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72" t="s">
        <v>3</v>
      </c>
      <c r="D47" s="1172"/>
      <c r="E47" s="1173"/>
      <c r="F47" s="11">
        <v>20.440000000000001</v>
      </c>
      <c r="G47" s="12">
        <v>21.82</v>
      </c>
      <c r="H47" s="12">
        <v>22.57</v>
      </c>
      <c r="I47" s="12">
        <v>23.66</v>
      </c>
      <c r="J47" s="13">
        <v>24.85</v>
      </c>
    </row>
    <row r="48" spans="2:10" ht="57.75" customHeight="1" x14ac:dyDescent="0.15">
      <c r="B48" s="14"/>
      <c r="C48" s="1174" t="s">
        <v>4</v>
      </c>
      <c r="D48" s="1174"/>
      <c r="E48" s="1175"/>
      <c r="F48" s="15">
        <v>3.53</v>
      </c>
      <c r="G48" s="16">
        <v>3.9</v>
      </c>
      <c r="H48" s="16">
        <v>5.27</v>
      </c>
      <c r="I48" s="16">
        <v>3.91</v>
      </c>
      <c r="J48" s="17">
        <v>2.98</v>
      </c>
    </row>
    <row r="49" spans="2:10" ht="57.75" customHeight="1" thickBot="1" x14ac:dyDescent="0.2">
      <c r="B49" s="18"/>
      <c r="C49" s="1176" t="s">
        <v>5</v>
      </c>
      <c r="D49" s="1176"/>
      <c r="E49" s="1177"/>
      <c r="F49" s="19">
        <v>0.21</v>
      </c>
      <c r="G49" s="20">
        <v>1.92</v>
      </c>
      <c r="H49" s="20">
        <v>1.26</v>
      </c>
      <c r="I49" s="20">
        <v>1.26</v>
      </c>
      <c r="J49" s="21" t="s">
        <v>527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84" t="s">
        <v>528</v>
      </c>
      <c r="D34" s="1184"/>
      <c r="E34" s="1185"/>
      <c r="F34" s="32">
        <v>10.66</v>
      </c>
      <c r="G34" s="33">
        <v>9.75</v>
      </c>
      <c r="H34" s="33">
        <v>8.84</v>
      </c>
      <c r="I34" s="33">
        <v>7.85</v>
      </c>
      <c r="J34" s="34">
        <v>7.56</v>
      </c>
      <c r="K34" s="22"/>
      <c r="L34" s="22"/>
      <c r="M34" s="22"/>
      <c r="N34" s="22"/>
      <c r="O34" s="22"/>
      <c r="P34" s="22"/>
    </row>
    <row r="35" spans="1:16" ht="39" customHeight="1" x14ac:dyDescent="0.15">
      <c r="A35" s="22"/>
      <c r="B35" s="35"/>
      <c r="C35" s="1178" t="s">
        <v>529</v>
      </c>
      <c r="D35" s="1179"/>
      <c r="E35" s="1180"/>
      <c r="F35" s="36">
        <v>3.52</v>
      </c>
      <c r="G35" s="37">
        <v>3.89</v>
      </c>
      <c r="H35" s="37">
        <v>5.27</v>
      </c>
      <c r="I35" s="37">
        <v>3.9</v>
      </c>
      <c r="J35" s="38">
        <v>2.97</v>
      </c>
      <c r="K35" s="22"/>
      <c r="L35" s="22"/>
      <c r="M35" s="22"/>
      <c r="N35" s="22"/>
      <c r="O35" s="22"/>
      <c r="P35" s="22"/>
    </row>
    <row r="36" spans="1:16" ht="39" customHeight="1" x14ac:dyDescent="0.15">
      <c r="A36" s="22"/>
      <c r="B36" s="35"/>
      <c r="C36" s="1178" t="s">
        <v>530</v>
      </c>
      <c r="D36" s="1179"/>
      <c r="E36" s="1180"/>
      <c r="F36" s="36">
        <v>1.07</v>
      </c>
      <c r="G36" s="37">
        <v>2.42</v>
      </c>
      <c r="H36" s="37">
        <v>2.38</v>
      </c>
      <c r="I36" s="37">
        <v>2.12</v>
      </c>
      <c r="J36" s="38">
        <v>2.2599999999999998</v>
      </c>
      <c r="K36" s="22"/>
      <c r="L36" s="22"/>
      <c r="M36" s="22"/>
      <c r="N36" s="22"/>
      <c r="O36" s="22"/>
      <c r="P36" s="22"/>
    </row>
    <row r="37" spans="1:16" ht="39" customHeight="1" x14ac:dyDescent="0.15">
      <c r="A37" s="22"/>
      <c r="B37" s="35"/>
      <c r="C37" s="1178" t="s">
        <v>531</v>
      </c>
      <c r="D37" s="1179"/>
      <c r="E37" s="1180"/>
      <c r="F37" s="36">
        <v>0.53</v>
      </c>
      <c r="G37" s="37">
        <v>0.8</v>
      </c>
      <c r="H37" s="37">
        <v>1.62</v>
      </c>
      <c r="I37" s="37">
        <v>1.67</v>
      </c>
      <c r="J37" s="38">
        <v>1.67</v>
      </c>
      <c r="K37" s="22"/>
      <c r="L37" s="22"/>
      <c r="M37" s="22"/>
      <c r="N37" s="22"/>
      <c r="O37" s="22"/>
      <c r="P37" s="22"/>
    </row>
    <row r="38" spans="1:16" ht="39" customHeight="1" x14ac:dyDescent="0.15">
      <c r="A38" s="22"/>
      <c r="B38" s="35"/>
      <c r="C38" s="1178" t="s">
        <v>532</v>
      </c>
      <c r="D38" s="1179"/>
      <c r="E38" s="1180"/>
      <c r="F38" s="36">
        <v>0.7</v>
      </c>
      <c r="G38" s="37">
        <v>0.21</v>
      </c>
      <c r="H38" s="37">
        <v>0.14000000000000001</v>
      </c>
      <c r="I38" s="37">
        <v>0.24</v>
      </c>
      <c r="J38" s="38">
        <v>0.33</v>
      </c>
      <c r="K38" s="22"/>
      <c r="L38" s="22"/>
      <c r="M38" s="22"/>
      <c r="N38" s="22"/>
      <c r="O38" s="22"/>
      <c r="P38" s="22"/>
    </row>
    <row r="39" spans="1:16" ht="39" customHeight="1" x14ac:dyDescent="0.15">
      <c r="A39" s="22"/>
      <c r="B39" s="35"/>
      <c r="C39" s="1178" t="s">
        <v>533</v>
      </c>
      <c r="D39" s="1179"/>
      <c r="E39" s="1180"/>
      <c r="F39" s="36">
        <v>0.23</v>
      </c>
      <c r="G39" s="37">
        <v>0.16</v>
      </c>
      <c r="H39" s="37">
        <v>0.16</v>
      </c>
      <c r="I39" s="37">
        <v>7.0000000000000007E-2</v>
      </c>
      <c r="J39" s="38">
        <v>0.08</v>
      </c>
      <c r="K39" s="22"/>
      <c r="L39" s="22"/>
      <c r="M39" s="22"/>
      <c r="N39" s="22"/>
      <c r="O39" s="22"/>
      <c r="P39" s="22"/>
    </row>
    <row r="40" spans="1:16" ht="39" customHeight="1" x14ac:dyDescent="0.15">
      <c r="A40" s="22"/>
      <c r="B40" s="35"/>
      <c r="C40" s="1178" t="s">
        <v>534</v>
      </c>
      <c r="D40" s="1179"/>
      <c r="E40" s="1180"/>
      <c r="F40" s="36">
        <v>0.13</v>
      </c>
      <c r="G40" s="37">
        <v>0.09</v>
      </c>
      <c r="H40" s="37">
        <v>0.1</v>
      </c>
      <c r="I40" s="37">
        <v>0.12</v>
      </c>
      <c r="J40" s="38">
        <v>0.08</v>
      </c>
      <c r="K40" s="22"/>
      <c r="L40" s="22"/>
      <c r="M40" s="22"/>
      <c r="N40" s="22"/>
      <c r="O40" s="22"/>
      <c r="P40" s="22"/>
    </row>
    <row r="41" spans="1:16" ht="39" customHeight="1" x14ac:dyDescent="0.15">
      <c r="A41" s="22"/>
      <c r="B41" s="35"/>
      <c r="C41" s="1178" t="s">
        <v>535</v>
      </c>
      <c r="D41" s="1179"/>
      <c r="E41" s="1180"/>
      <c r="F41" s="36">
        <v>0.11</v>
      </c>
      <c r="G41" s="37">
        <v>0.09</v>
      </c>
      <c r="H41" s="37">
        <v>0.09</v>
      </c>
      <c r="I41" s="37">
        <v>0.06</v>
      </c>
      <c r="J41" s="38">
        <v>7.0000000000000007E-2</v>
      </c>
      <c r="K41" s="22"/>
      <c r="L41" s="22"/>
      <c r="M41" s="22"/>
      <c r="N41" s="22"/>
      <c r="O41" s="22"/>
      <c r="P41" s="22"/>
    </row>
    <row r="42" spans="1:16" ht="39" customHeight="1" x14ac:dyDescent="0.15">
      <c r="A42" s="22"/>
      <c r="B42" s="39"/>
      <c r="C42" s="1178" t="s">
        <v>536</v>
      </c>
      <c r="D42" s="1179"/>
      <c r="E42" s="1180"/>
      <c r="F42" s="36" t="s">
        <v>482</v>
      </c>
      <c r="G42" s="37" t="s">
        <v>482</v>
      </c>
      <c r="H42" s="37" t="s">
        <v>482</v>
      </c>
      <c r="I42" s="37" t="s">
        <v>482</v>
      </c>
      <c r="J42" s="38" t="s">
        <v>482</v>
      </c>
      <c r="K42" s="22"/>
      <c r="L42" s="22"/>
      <c r="M42" s="22"/>
      <c r="N42" s="22"/>
      <c r="O42" s="22"/>
      <c r="P42" s="22"/>
    </row>
    <row r="43" spans="1:16" ht="39" customHeight="1" thickBot="1" x14ac:dyDescent="0.2">
      <c r="A43" s="22"/>
      <c r="B43" s="40"/>
      <c r="C43" s="1181" t="s">
        <v>537</v>
      </c>
      <c r="D43" s="1182"/>
      <c r="E43" s="1183"/>
      <c r="F43" s="41">
        <v>0</v>
      </c>
      <c r="G43" s="42">
        <v>0</v>
      </c>
      <c r="H43" s="42">
        <v>0.01</v>
      </c>
      <c r="I43" s="42">
        <v>0.1</v>
      </c>
      <c r="J43" s="43">
        <v>0.13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574</v>
      </c>
      <c r="L45" s="60">
        <v>603</v>
      </c>
      <c r="M45" s="60">
        <v>566</v>
      </c>
      <c r="N45" s="60">
        <v>609</v>
      </c>
      <c r="O45" s="61">
        <v>573</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482</v>
      </c>
      <c r="L46" s="64" t="s">
        <v>482</v>
      </c>
      <c r="M46" s="64" t="s">
        <v>482</v>
      </c>
      <c r="N46" s="64" t="s">
        <v>482</v>
      </c>
      <c r="O46" s="65" t="s">
        <v>482</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482</v>
      </c>
      <c r="L47" s="64" t="s">
        <v>482</v>
      </c>
      <c r="M47" s="64" t="s">
        <v>482</v>
      </c>
      <c r="N47" s="64" t="s">
        <v>482</v>
      </c>
      <c r="O47" s="65" t="s">
        <v>482</v>
      </c>
      <c r="P47" s="48"/>
      <c r="Q47" s="48"/>
      <c r="R47" s="48"/>
      <c r="S47" s="48"/>
      <c r="T47" s="48"/>
      <c r="U47" s="48"/>
    </row>
    <row r="48" spans="1:21" ht="30.75" customHeight="1" x14ac:dyDescent="0.15">
      <c r="A48" s="48"/>
      <c r="B48" s="1196"/>
      <c r="C48" s="1197"/>
      <c r="D48" s="62"/>
      <c r="E48" s="1188" t="s">
        <v>15</v>
      </c>
      <c r="F48" s="1188"/>
      <c r="G48" s="1188"/>
      <c r="H48" s="1188"/>
      <c r="I48" s="1188"/>
      <c r="J48" s="1189"/>
      <c r="K48" s="63">
        <v>334</v>
      </c>
      <c r="L48" s="64">
        <v>292</v>
      </c>
      <c r="M48" s="64">
        <v>306</v>
      </c>
      <c r="N48" s="64">
        <v>275</v>
      </c>
      <c r="O48" s="65">
        <v>284</v>
      </c>
      <c r="P48" s="48"/>
      <c r="Q48" s="48"/>
      <c r="R48" s="48"/>
      <c r="S48" s="48"/>
      <c r="T48" s="48"/>
      <c r="U48" s="48"/>
    </row>
    <row r="49" spans="1:21" ht="30.75" customHeight="1" x14ac:dyDescent="0.15">
      <c r="A49" s="48"/>
      <c r="B49" s="1196"/>
      <c r="C49" s="1197"/>
      <c r="D49" s="62"/>
      <c r="E49" s="1188" t="s">
        <v>16</v>
      </c>
      <c r="F49" s="1188"/>
      <c r="G49" s="1188"/>
      <c r="H49" s="1188"/>
      <c r="I49" s="1188"/>
      <c r="J49" s="1189"/>
      <c r="K49" s="63">
        <v>10</v>
      </c>
      <c r="L49" s="64">
        <v>0</v>
      </c>
      <c r="M49" s="64">
        <v>0</v>
      </c>
      <c r="N49" s="64">
        <v>0</v>
      </c>
      <c r="O49" s="65">
        <v>0</v>
      </c>
      <c r="P49" s="48"/>
      <c r="Q49" s="48"/>
      <c r="R49" s="48"/>
      <c r="S49" s="48"/>
      <c r="T49" s="48"/>
      <c r="U49" s="48"/>
    </row>
    <row r="50" spans="1:21" ht="30.75" customHeight="1" x14ac:dyDescent="0.15">
      <c r="A50" s="48"/>
      <c r="B50" s="1196"/>
      <c r="C50" s="1197"/>
      <c r="D50" s="62"/>
      <c r="E50" s="1188" t="s">
        <v>17</v>
      </c>
      <c r="F50" s="1188"/>
      <c r="G50" s="1188"/>
      <c r="H50" s="1188"/>
      <c r="I50" s="1188"/>
      <c r="J50" s="1189"/>
      <c r="K50" s="63">
        <v>20</v>
      </c>
      <c r="L50" s="64">
        <v>15</v>
      </c>
      <c r="M50" s="64">
        <v>15</v>
      </c>
      <c r="N50" s="64">
        <v>13</v>
      </c>
      <c r="O50" s="65">
        <v>8</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482</v>
      </c>
      <c r="L51" s="64" t="s">
        <v>482</v>
      </c>
      <c r="M51" s="64" t="s">
        <v>482</v>
      </c>
      <c r="N51" s="64" t="s">
        <v>482</v>
      </c>
      <c r="O51" s="65" t="s">
        <v>482</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658</v>
      </c>
      <c r="L52" s="64">
        <v>674</v>
      </c>
      <c r="M52" s="64">
        <v>649</v>
      </c>
      <c r="N52" s="64">
        <v>680</v>
      </c>
      <c r="O52" s="65">
        <v>656</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280</v>
      </c>
      <c r="L53" s="69">
        <v>236</v>
      </c>
      <c r="M53" s="69">
        <v>238</v>
      </c>
      <c r="N53" s="69">
        <v>217</v>
      </c>
      <c r="O53" s="70">
        <v>209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522</v>
      </c>
      <c r="J40" s="79" t="s">
        <v>523</v>
      </c>
      <c r="K40" s="79" t="s">
        <v>524</v>
      </c>
      <c r="L40" s="79" t="s">
        <v>525</v>
      </c>
      <c r="M40" s="80" t="s">
        <v>526</v>
      </c>
    </row>
    <row r="41" spans="2:13" ht="27.75" customHeight="1" x14ac:dyDescent="0.15">
      <c r="B41" s="1214" t="s">
        <v>24</v>
      </c>
      <c r="C41" s="1215"/>
      <c r="D41" s="81"/>
      <c r="E41" s="1216" t="s">
        <v>25</v>
      </c>
      <c r="F41" s="1216"/>
      <c r="G41" s="1216"/>
      <c r="H41" s="1217"/>
      <c r="I41" s="82">
        <v>5735</v>
      </c>
      <c r="J41" s="83">
        <v>5451</v>
      </c>
      <c r="K41" s="83">
        <v>5222</v>
      </c>
      <c r="L41" s="83">
        <v>5195</v>
      </c>
      <c r="M41" s="84">
        <v>5216</v>
      </c>
    </row>
    <row r="42" spans="2:13" ht="27.75" customHeight="1" x14ac:dyDescent="0.15">
      <c r="B42" s="1204"/>
      <c r="C42" s="1205"/>
      <c r="D42" s="85"/>
      <c r="E42" s="1208" t="s">
        <v>26</v>
      </c>
      <c r="F42" s="1208"/>
      <c r="G42" s="1208"/>
      <c r="H42" s="1209"/>
      <c r="I42" s="86">
        <v>290</v>
      </c>
      <c r="J42" s="87">
        <v>392</v>
      </c>
      <c r="K42" s="87">
        <v>370</v>
      </c>
      <c r="L42" s="87">
        <v>497</v>
      </c>
      <c r="M42" s="88">
        <v>438</v>
      </c>
    </row>
    <row r="43" spans="2:13" ht="27.75" customHeight="1" x14ac:dyDescent="0.15">
      <c r="B43" s="1204"/>
      <c r="C43" s="1205"/>
      <c r="D43" s="85"/>
      <c r="E43" s="1208" t="s">
        <v>27</v>
      </c>
      <c r="F43" s="1208"/>
      <c r="G43" s="1208"/>
      <c r="H43" s="1209"/>
      <c r="I43" s="86">
        <v>2764</v>
      </c>
      <c r="J43" s="87">
        <v>2752</v>
      </c>
      <c r="K43" s="87">
        <v>2823</v>
      </c>
      <c r="L43" s="87">
        <v>2730</v>
      </c>
      <c r="M43" s="88">
        <v>2763</v>
      </c>
    </row>
    <row r="44" spans="2:13" ht="27.75" customHeight="1" x14ac:dyDescent="0.15">
      <c r="B44" s="1204"/>
      <c r="C44" s="1205"/>
      <c r="D44" s="85"/>
      <c r="E44" s="1208" t="s">
        <v>28</v>
      </c>
      <c r="F44" s="1208"/>
      <c r="G44" s="1208"/>
      <c r="H44" s="1209"/>
      <c r="I44" s="86">
        <v>37</v>
      </c>
      <c r="J44" s="87">
        <v>11</v>
      </c>
      <c r="K44" s="87">
        <v>7</v>
      </c>
      <c r="L44" s="87">
        <v>7</v>
      </c>
      <c r="M44" s="88">
        <v>16</v>
      </c>
    </row>
    <row r="45" spans="2:13" ht="27.75" customHeight="1" x14ac:dyDescent="0.15">
      <c r="B45" s="1204"/>
      <c r="C45" s="1205"/>
      <c r="D45" s="85"/>
      <c r="E45" s="1208" t="s">
        <v>29</v>
      </c>
      <c r="F45" s="1208"/>
      <c r="G45" s="1208"/>
      <c r="H45" s="1209"/>
      <c r="I45" s="86">
        <v>1113</v>
      </c>
      <c r="J45" s="87">
        <v>1093</v>
      </c>
      <c r="K45" s="87">
        <v>1033</v>
      </c>
      <c r="L45" s="87">
        <v>1003</v>
      </c>
      <c r="M45" s="88">
        <v>1010</v>
      </c>
    </row>
    <row r="46" spans="2:13" ht="27.75" customHeight="1" x14ac:dyDescent="0.15">
      <c r="B46" s="1204"/>
      <c r="C46" s="1205"/>
      <c r="D46" s="89"/>
      <c r="E46" s="1208" t="s">
        <v>30</v>
      </c>
      <c r="F46" s="1208"/>
      <c r="G46" s="1208"/>
      <c r="H46" s="1209"/>
      <c r="I46" s="86" t="s">
        <v>482</v>
      </c>
      <c r="J46" s="87" t="s">
        <v>482</v>
      </c>
      <c r="K46" s="87" t="s">
        <v>482</v>
      </c>
      <c r="L46" s="87" t="s">
        <v>482</v>
      </c>
      <c r="M46" s="88" t="s">
        <v>482</v>
      </c>
    </row>
    <row r="47" spans="2:13" ht="27.75" customHeight="1" x14ac:dyDescent="0.15">
      <c r="B47" s="1204"/>
      <c r="C47" s="1205"/>
      <c r="D47" s="90"/>
      <c r="E47" s="1218" t="s">
        <v>31</v>
      </c>
      <c r="F47" s="1219"/>
      <c r="G47" s="1219"/>
      <c r="H47" s="1220"/>
      <c r="I47" s="86" t="s">
        <v>482</v>
      </c>
      <c r="J47" s="87" t="s">
        <v>482</v>
      </c>
      <c r="K47" s="87" t="s">
        <v>482</v>
      </c>
      <c r="L47" s="87" t="s">
        <v>482</v>
      </c>
      <c r="M47" s="88" t="s">
        <v>482</v>
      </c>
    </row>
    <row r="48" spans="2:13" ht="27.75" customHeight="1" x14ac:dyDescent="0.15">
      <c r="B48" s="1204"/>
      <c r="C48" s="1205"/>
      <c r="D48" s="85"/>
      <c r="E48" s="1208" t="s">
        <v>32</v>
      </c>
      <c r="F48" s="1208"/>
      <c r="G48" s="1208"/>
      <c r="H48" s="1209"/>
      <c r="I48" s="86" t="s">
        <v>482</v>
      </c>
      <c r="J48" s="87" t="s">
        <v>482</v>
      </c>
      <c r="K48" s="87" t="s">
        <v>482</v>
      </c>
      <c r="L48" s="87" t="s">
        <v>482</v>
      </c>
      <c r="M48" s="88" t="s">
        <v>482</v>
      </c>
    </row>
    <row r="49" spans="2:13" ht="27.75" customHeight="1" x14ac:dyDescent="0.15">
      <c r="B49" s="1206"/>
      <c r="C49" s="1207"/>
      <c r="D49" s="85"/>
      <c r="E49" s="1208" t="s">
        <v>33</v>
      </c>
      <c r="F49" s="1208"/>
      <c r="G49" s="1208"/>
      <c r="H49" s="1209"/>
      <c r="I49" s="86" t="s">
        <v>482</v>
      </c>
      <c r="J49" s="87" t="s">
        <v>482</v>
      </c>
      <c r="K49" s="87" t="s">
        <v>482</v>
      </c>
      <c r="L49" s="87" t="s">
        <v>482</v>
      </c>
      <c r="M49" s="88" t="s">
        <v>482</v>
      </c>
    </row>
    <row r="50" spans="2:13" ht="27.75" customHeight="1" x14ac:dyDescent="0.15">
      <c r="B50" s="1202" t="s">
        <v>34</v>
      </c>
      <c r="C50" s="1203"/>
      <c r="D50" s="91"/>
      <c r="E50" s="1208" t="s">
        <v>35</v>
      </c>
      <c r="F50" s="1208"/>
      <c r="G50" s="1208"/>
      <c r="H50" s="1209"/>
      <c r="I50" s="86">
        <v>1993</v>
      </c>
      <c r="J50" s="87">
        <v>1948</v>
      </c>
      <c r="K50" s="87">
        <v>1855</v>
      </c>
      <c r="L50" s="87">
        <v>2064</v>
      </c>
      <c r="M50" s="88">
        <v>2032</v>
      </c>
    </row>
    <row r="51" spans="2:13" ht="27.75" customHeight="1" x14ac:dyDescent="0.15">
      <c r="B51" s="1204"/>
      <c r="C51" s="1205"/>
      <c r="D51" s="85"/>
      <c r="E51" s="1208" t="s">
        <v>36</v>
      </c>
      <c r="F51" s="1208"/>
      <c r="G51" s="1208"/>
      <c r="H51" s="1209"/>
      <c r="I51" s="86">
        <v>188</v>
      </c>
      <c r="J51" s="87">
        <v>141</v>
      </c>
      <c r="K51" s="87">
        <v>73</v>
      </c>
      <c r="L51" s="87">
        <v>73</v>
      </c>
      <c r="M51" s="88">
        <v>60</v>
      </c>
    </row>
    <row r="52" spans="2:13" ht="27.75" customHeight="1" x14ac:dyDescent="0.15">
      <c r="B52" s="1206"/>
      <c r="C52" s="1207"/>
      <c r="D52" s="85"/>
      <c r="E52" s="1208" t="s">
        <v>37</v>
      </c>
      <c r="F52" s="1208"/>
      <c r="G52" s="1208"/>
      <c r="H52" s="1209"/>
      <c r="I52" s="86">
        <v>7218</v>
      </c>
      <c r="J52" s="87">
        <v>6987</v>
      </c>
      <c r="K52" s="87">
        <v>6773</v>
      </c>
      <c r="L52" s="87">
        <v>6671</v>
      </c>
      <c r="M52" s="88">
        <v>6515</v>
      </c>
    </row>
    <row r="53" spans="2:13" ht="27.75" customHeight="1" thickBot="1" x14ac:dyDescent="0.2">
      <c r="B53" s="1210" t="s">
        <v>38</v>
      </c>
      <c r="C53" s="1211"/>
      <c r="D53" s="92"/>
      <c r="E53" s="1212" t="s">
        <v>39</v>
      </c>
      <c r="F53" s="1212"/>
      <c r="G53" s="1212"/>
      <c r="H53" s="1213"/>
      <c r="I53" s="93">
        <v>539</v>
      </c>
      <c r="J53" s="94">
        <v>621</v>
      </c>
      <c r="K53" s="94">
        <v>755</v>
      </c>
      <c r="L53" s="94">
        <v>624</v>
      </c>
      <c r="M53" s="95">
        <v>836</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5" zoomScaleNormal="75"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552</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552</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553</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554</v>
      </c>
      <c r="I42" s="354"/>
      <c r="J42" s="354"/>
      <c r="K42" s="354"/>
      <c r="L42" s="246"/>
      <c r="M42" s="246"/>
      <c r="N42" s="246"/>
      <c r="O42" s="246"/>
    </row>
    <row r="43" spans="2:17" x14ac:dyDescent="0.15">
      <c r="B43" s="250"/>
      <c r="C43" s="246"/>
      <c r="D43" s="246"/>
      <c r="E43" s="246"/>
      <c r="F43" s="246"/>
      <c r="G43" s="1235"/>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555</v>
      </c>
    </row>
    <row r="50" spans="1:17" x14ac:dyDescent="0.15">
      <c r="B50" s="250"/>
      <c r="C50" s="246"/>
      <c r="D50" s="246"/>
      <c r="E50" s="246"/>
      <c r="F50" s="246"/>
      <c r="G50" s="1244"/>
      <c r="H50" s="1245"/>
      <c r="I50" s="1245"/>
      <c r="J50" s="1246"/>
      <c r="K50" s="356" t="s">
        <v>522</v>
      </c>
      <c r="L50" s="356" t="s">
        <v>523</v>
      </c>
      <c r="M50" s="356" t="s">
        <v>524</v>
      </c>
      <c r="N50" s="356" t="s">
        <v>525</v>
      </c>
      <c r="O50" s="356" t="s">
        <v>526</v>
      </c>
    </row>
    <row r="51" spans="1:17" x14ac:dyDescent="0.15">
      <c r="B51" s="250"/>
      <c r="C51" s="246"/>
      <c r="D51" s="246"/>
      <c r="E51" s="246"/>
      <c r="F51" s="246"/>
      <c r="G51" s="1247" t="s">
        <v>556</v>
      </c>
      <c r="H51" s="1248"/>
      <c r="I51" s="1253" t="s">
        <v>557</v>
      </c>
      <c r="J51" s="1253"/>
      <c r="K51" s="1255"/>
      <c r="L51" s="1255"/>
      <c r="M51" s="1255"/>
      <c r="N51" s="1255"/>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562</v>
      </c>
      <c r="J53" s="1233"/>
      <c r="K53" s="1256"/>
      <c r="L53" s="1256"/>
      <c r="M53" s="1256"/>
      <c r="N53" s="1256"/>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558</v>
      </c>
      <c r="H55" s="1228"/>
      <c r="I55" s="1233" t="s">
        <v>557</v>
      </c>
      <c r="J55" s="1233"/>
      <c r="K55" s="1255"/>
      <c r="L55" s="1255"/>
      <c r="M55" s="1255"/>
      <c r="N55" s="1255"/>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562</v>
      </c>
      <c r="J57" s="1223"/>
      <c r="K57" s="1256"/>
      <c r="L57" s="1256"/>
      <c r="M57" s="1256"/>
      <c r="N57" s="1256"/>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559</v>
      </c>
      <c r="C63" s="246"/>
      <c r="D63" s="246"/>
      <c r="E63" s="246"/>
      <c r="F63" s="246"/>
      <c r="G63" s="246"/>
      <c r="H63" s="246"/>
      <c r="I63" s="246"/>
      <c r="J63" s="246"/>
      <c r="K63" s="246"/>
      <c r="L63" s="246"/>
      <c r="M63" s="246"/>
      <c r="N63" s="246"/>
      <c r="O63" s="246"/>
    </row>
    <row r="64" spans="1:17" x14ac:dyDescent="0.15">
      <c r="B64" s="250"/>
      <c r="C64" s="246"/>
      <c r="D64" s="246"/>
      <c r="E64" s="246"/>
      <c r="F64" s="246"/>
      <c r="G64" s="353" t="s">
        <v>554</v>
      </c>
      <c r="I64" s="354"/>
      <c r="J64" s="354"/>
      <c r="K64" s="354"/>
      <c r="L64" s="246"/>
      <c r="M64" s="246"/>
      <c r="N64" s="246"/>
      <c r="O64" s="246"/>
    </row>
    <row r="65" spans="2:30" x14ac:dyDescent="0.15">
      <c r="B65" s="250"/>
      <c r="C65" s="246"/>
      <c r="D65" s="246"/>
      <c r="E65" s="246"/>
      <c r="F65" s="246"/>
      <c r="G65" s="1235" t="s">
        <v>563</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560</v>
      </c>
      <c r="I71" s="370"/>
      <c r="J71" s="366"/>
      <c r="K71" s="366"/>
      <c r="L71" s="367"/>
      <c r="M71" s="366"/>
      <c r="N71" s="367"/>
      <c r="O71" s="368"/>
    </row>
    <row r="72" spans="2:30" x14ac:dyDescent="0.15">
      <c r="B72" s="250"/>
      <c r="C72" s="246"/>
      <c r="D72" s="246"/>
      <c r="E72" s="246"/>
      <c r="F72" s="246"/>
      <c r="G72" s="1244"/>
      <c r="H72" s="1245"/>
      <c r="I72" s="1245"/>
      <c r="J72" s="1246"/>
      <c r="K72" s="356" t="s">
        <v>522</v>
      </c>
      <c r="L72" s="356" t="s">
        <v>523</v>
      </c>
      <c r="M72" s="356" t="s">
        <v>524</v>
      </c>
      <c r="N72" s="356" t="s">
        <v>525</v>
      </c>
      <c r="O72" s="356" t="s">
        <v>526</v>
      </c>
    </row>
    <row r="73" spans="2:30" x14ac:dyDescent="0.15">
      <c r="B73" s="250"/>
      <c r="C73" s="246"/>
      <c r="D73" s="246"/>
      <c r="E73" s="246"/>
      <c r="F73" s="246"/>
      <c r="G73" s="1247" t="s">
        <v>556</v>
      </c>
      <c r="H73" s="1248"/>
      <c r="I73" s="1253" t="s">
        <v>557</v>
      </c>
      <c r="J73" s="1253"/>
      <c r="K73" s="1234">
        <v>20.399999999999999</v>
      </c>
      <c r="L73" s="1234">
        <v>23.4</v>
      </c>
      <c r="M73" s="1221">
        <v>29.4</v>
      </c>
      <c r="N73" s="1221">
        <v>23</v>
      </c>
      <c r="O73" s="1221">
        <v>32.4</v>
      </c>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561</v>
      </c>
      <c r="J75" s="1233"/>
      <c r="K75" s="1225">
        <v>11.8</v>
      </c>
      <c r="L75" s="1225">
        <v>10.4</v>
      </c>
      <c r="M75" s="1225">
        <v>9.6</v>
      </c>
      <c r="N75" s="1225">
        <v>8.6999999999999993</v>
      </c>
      <c r="O75" s="1225">
        <v>8.4</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558</v>
      </c>
      <c r="H77" s="1228"/>
      <c r="I77" s="1233" t="s">
        <v>557</v>
      </c>
      <c r="J77" s="1233"/>
      <c r="K77" s="1234">
        <v>5.7</v>
      </c>
      <c r="L77" s="1234">
        <v>0</v>
      </c>
      <c r="M77" s="1221">
        <v>0</v>
      </c>
      <c r="N77" s="1221">
        <v>0</v>
      </c>
      <c r="O77" s="1221">
        <v>0</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561</v>
      </c>
      <c r="J79" s="1223"/>
      <c r="K79" s="1224">
        <v>10.8</v>
      </c>
      <c r="L79" s="1224">
        <v>9.8000000000000007</v>
      </c>
      <c r="M79" s="1224">
        <v>9.1</v>
      </c>
      <c r="N79" s="1224">
        <v>8.6</v>
      </c>
      <c r="O79" s="1224">
        <v>7.3</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0" zoomScaleNormal="5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0" zoomScaleNormal="5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521</v>
      </c>
      <c r="G2" s="113"/>
      <c r="H2" s="114"/>
    </row>
    <row r="3" spans="1:8" x14ac:dyDescent="0.15">
      <c r="A3" s="110" t="s">
        <v>514</v>
      </c>
      <c r="B3" s="115"/>
      <c r="C3" s="116"/>
      <c r="D3" s="117">
        <v>64116</v>
      </c>
      <c r="E3" s="118"/>
      <c r="F3" s="119">
        <v>146641</v>
      </c>
      <c r="G3" s="120"/>
      <c r="H3" s="121"/>
    </row>
    <row r="4" spans="1:8" x14ac:dyDescent="0.15">
      <c r="A4" s="122"/>
      <c r="B4" s="123"/>
      <c r="C4" s="124"/>
      <c r="D4" s="125">
        <v>59497</v>
      </c>
      <c r="E4" s="126"/>
      <c r="F4" s="127">
        <v>68142</v>
      </c>
      <c r="G4" s="128"/>
      <c r="H4" s="129"/>
    </row>
    <row r="5" spans="1:8" x14ac:dyDescent="0.15">
      <c r="A5" s="110" t="s">
        <v>516</v>
      </c>
      <c r="B5" s="115"/>
      <c r="C5" s="116"/>
      <c r="D5" s="117">
        <v>95878</v>
      </c>
      <c r="E5" s="118"/>
      <c r="F5" s="119">
        <v>174587</v>
      </c>
      <c r="G5" s="120"/>
      <c r="H5" s="121"/>
    </row>
    <row r="6" spans="1:8" x14ac:dyDescent="0.15">
      <c r="A6" s="122"/>
      <c r="B6" s="123"/>
      <c r="C6" s="124"/>
      <c r="D6" s="125">
        <v>65621</v>
      </c>
      <c r="E6" s="126"/>
      <c r="F6" s="127">
        <v>79695</v>
      </c>
      <c r="G6" s="128"/>
      <c r="H6" s="129"/>
    </row>
    <row r="7" spans="1:8" x14ac:dyDescent="0.15">
      <c r="A7" s="110" t="s">
        <v>517</v>
      </c>
      <c r="B7" s="115"/>
      <c r="C7" s="116"/>
      <c r="D7" s="117">
        <v>76461</v>
      </c>
      <c r="E7" s="118"/>
      <c r="F7" s="119">
        <v>175675</v>
      </c>
      <c r="G7" s="120"/>
      <c r="H7" s="121"/>
    </row>
    <row r="8" spans="1:8" x14ac:dyDescent="0.15">
      <c r="A8" s="122"/>
      <c r="B8" s="123"/>
      <c r="C8" s="124"/>
      <c r="D8" s="125">
        <v>58329</v>
      </c>
      <c r="E8" s="126"/>
      <c r="F8" s="127">
        <v>87698</v>
      </c>
      <c r="G8" s="128"/>
      <c r="H8" s="129"/>
    </row>
    <row r="9" spans="1:8" x14ac:dyDescent="0.15">
      <c r="A9" s="110" t="s">
        <v>518</v>
      </c>
      <c r="B9" s="115"/>
      <c r="C9" s="116"/>
      <c r="D9" s="117">
        <v>125149</v>
      </c>
      <c r="E9" s="118"/>
      <c r="F9" s="119">
        <v>162193</v>
      </c>
      <c r="G9" s="120"/>
      <c r="H9" s="121"/>
    </row>
    <row r="10" spans="1:8" x14ac:dyDescent="0.15">
      <c r="A10" s="122"/>
      <c r="B10" s="123"/>
      <c r="C10" s="124"/>
      <c r="D10" s="125">
        <v>101952</v>
      </c>
      <c r="E10" s="126"/>
      <c r="F10" s="127">
        <v>79985</v>
      </c>
      <c r="G10" s="128"/>
      <c r="H10" s="129"/>
    </row>
    <row r="11" spans="1:8" x14ac:dyDescent="0.15">
      <c r="A11" s="110" t="s">
        <v>519</v>
      </c>
      <c r="B11" s="115"/>
      <c r="C11" s="116"/>
      <c r="D11" s="117">
        <v>121635</v>
      </c>
      <c r="E11" s="118"/>
      <c r="F11" s="119">
        <v>138651</v>
      </c>
      <c r="G11" s="120"/>
      <c r="H11" s="121"/>
    </row>
    <row r="12" spans="1:8" x14ac:dyDescent="0.15">
      <c r="A12" s="122"/>
      <c r="B12" s="123"/>
      <c r="C12" s="130"/>
      <c r="D12" s="125">
        <v>66506</v>
      </c>
      <c r="E12" s="126"/>
      <c r="F12" s="127">
        <v>71211</v>
      </c>
      <c r="G12" s="128"/>
      <c r="H12" s="129"/>
    </row>
    <row r="13" spans="1:8" x14ac:dyDescent="0.15">
      <c r="A13" s="110"/>
      <c r="B13" s="115"/>
      <c r="C13" s="131"/>
      <c r="D13" s="132">
        <v>96648</v>
      </c>
      <c r="E13" s="133"/>
      <c r="F13" s="134">
        <v>159549</v>
      </c>
      <c r="G13" s="135"/>
      <c r="H13" s="121"/>
    </row>
    <row r="14" spans="1:8" x14ac:dyDescent="0.15">
      <c r="A14" s="122"/>
      <c r="B14" s="123"/>
      <c r="C14" s="124"/>
      <c r="D14" s="125">
        <v>70381</v>
      </c>
      <c r="E14" s="126"/>
      <c r="F14" s="127">
        <v>77346</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3.53</v>
      </c>
      <c r="C19" s="136">
        <f>ROUND(VALUE(SUBSTITUTE(実質収支比率等に係る経年分析!G$48,"▲","-")),2)</f>
        <v>3.9</v>
      </c>
      <c r="D19" s="136">
        <f>ROUND(VALUE(SUBSTITUTE(実質収支比率等に係る経年分析!H$48,"▲","-")),2)</f>
        <v>5.27</v>
      </c>
      <c r="E19" s="136">
        <f>ROUND(VALUE(SUBSTITUTE(実質収支比率等に係る経年分析!I$48,"▲","-")),2)</f>
        <v>3.91</v>
      </c>
      <c r="F19" s="136">
        <f>ROUND(VALUE(SUBSTITUTE(実質収支比率等に係る経年分析!J$48,"▲","-")),2)</f>
        <v>2.98</v>
      </c>
    </row>
    <row r="20" spans="1:11" x14ac:dyDescent="0.15">
      <c r="A20" s="136" t="s">
        <v>44</v>
      </c>
      <c r="B20" s="136">
        <f>ROUND(VALUE(SUBSTITUTE(実質収支比率等に係る経年分析!F$47,"▲","-")),2)</f>
        <v>20.440000000000001</v>
      </c>
      <c r="C20" s="136">
        <f>ROUND(VALUE(SUBSTITUTE(実質収支比率等に係る経年分析!G$47,"▲","-")),2)</f>
        <v>21.82</v>
      </c>
      <c r="D20" s="136">
        <f>ROUND(VALUE(SUBSTITUTE(実質収支比率等に係る経年分析!H$47,"▲","-")),2)</f>
        <v>22.57</v>
      </c>
      <c r="E20" s="136">
        <f>ROUND(VALUE(SUBSTITUTE(実質収支比率等に係る経年分析!I$47,"▲","-")),2)</f>
        <v>23.66</v>
      </c>
      <c r="F20" s="136">
        <f>ROUND(VALUE(SUBSTITUTE(実質収支比率等に係る経年分析!J$47,"▲","-")),2)</f>
        <v>24.85</v>
      </c>
    </row>
    <row r="21" spans="1:11" x14ac:dyDescent="0.15">
      <c r="A21" s="136" t="s">
        <v>45</v>
      </c>
      <c r="B21" s="136">
        <f>IF(ISNUMBER(VALUE(SUBSTITUTE(実質収支比率等に係る経年分析!F$49,"▲","-"))),ROUND(VALUE(SUBSTITUTE(実質収支比率等に係る経年分析!F$49,"▲","-")),2),NA())</f>
        <v>0.21</v>
      </c>
      <c r="C21" s="136">
        <f>IF(ISNUMBER(VALUE(SUBSTITUTE(実質収支比率等に係る経年分析!G$49,"▲","-"))),ROUND(VALUE(SUBSTITUTE(実質収支比率等に係る経年分析!G$49,"▲","-")),2),NA())</f>
        <v>1.92</v>
      </c>
      <c r="D21" s="136">
        <f>IF(ISNUMBER(VALUE(SUBSTITUTE(実質収支比率等に係る経年分析!H$49,"▲","-"))),ROUND(VALUE(SUBSTITUTE(実質収支比率等に係る経年分析!H$49,"▲","-")),2),NA())</f>
        <v>1.26</v>
      </c>
      <c r="E21" s="136">
        <f>IF(ISNUMBER(VALUE(SUBSTITUTE(実質収支比率等に係る経年分析!I$49,"▲","-"))),ROUND(VALUE(SUBSTITUTE(実質収支比率等に係る経年分析!I$49,"▲","-")),2),NA())</f>
        <v>1.26</v>
      </c>
      <c r="F21" s="136">
        <f>IF(ISNUMBER(VALUE(SUBSTITUTE(実質収支比率等に係る経年分析!J$49,"▲","-"))),ROUND(VALUE(SUBSTITUTE(実質収支比率等に係る経年分析!J$49,"▲","-")),2),NA())</f>
        <v>-1.1100000000000001</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0.13</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国民健康保険関川診療所特別会計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0.11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0.09</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0.09</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0.06</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7.0000000000000007E-2</v>
      </c>
    </row>
    <row r="30" spans="1:11" x14ac:dyDescent="0.15">
      <c r="A30" s="137" t="str">
        <f>IF(連結実質赤字比率に係る赤字・黒字の構成分析!C$40="",NA(),連結実質赤字比率に係る赤字・黒字の構成分析!C$40)</f>
        <v>簡易水道特別会計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0.13</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0.09</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0.12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0.08</v>
      </c>
    </row>
    <row r="31" spans="1:11" x14ac:dyDescent="0.15">
      <c r="A31" s="137" t="str">
        <f>IF(連結実質赤字比率に係る赤字・黒字の構成分析!C$39="",NA(),連結実質赤字比率に係る赤字・黒字の構成分析!C$39)</f>
        <v>農業集落排水事業特別会計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0.23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0.16</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0.16</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7.0000000000000007E-2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0.08</v>
      </c>
    </row>
    <row r="32" spans="1:11" x14ac:dyDescent="0.15">
      <c r="A32" s="137" t="str">
        <f>IF(連結実質赤字比率に係る赤字・黒字の構成分析!C$38="",NA(),連結実質赤字比率に係る赤字・黒字の構成分析!C$38)</f>
        <v>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0.7</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0.14000000000000001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0.24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0.33</v>
      </c>
    </row>
    <row r="33" spans="1:16" x14ac:dyDescent="0.15">
      <c r="A33" s="137" t="str">
        <f>IF(連結実質赤字比率に係る赤字・黒字の構成分析!C$37="",NA(),連結実質赤字比率に係る赤字・黒字の構成分析!C$37)</f>
        <v>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0.53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1.62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1.67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1.67</v>
      </c>
    </row>
    <row r="34" spans="1:16" x14ac:dyDescent="0.15">
      <c r="A34" s="137" t="str">
        <f>IF(連結実質赤字比率に係る赤字・黒字の構成分析!C$36="",NA(),連結実質赤字比率に係る赤字・黒字の構成分析!C$36)</f>
        <v>国民健康保険事業特別会計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1.07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2.42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2.38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2.12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2.2599999999999998</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3.52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3.89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5.27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2.97</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10.66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9.75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8.84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7.85</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7.56</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658</v>
      </c>
      <c r="E42" s="138"/>
      <c r="F42" s="138"/>
      <c r="G42" s="138">
        <f>'実質公債費比率（分子）の構造'!L$52</f>
        <v>674</v>
      </c>
      <c r="H42" s="138"/>
      <c r="I42" s="138"/>
      <c r="J42" s="138">
        <f>'実質公債費比率（分子）の構造'!M$52</f>
        <v>649</v>
      </c>
      <c r="K42" s="138"/>
      <c r="L42" s="138"/>
      <c r="M42" s="138">
        <f>'実質公債費比率（分子）の構造'!N$52</f>
        <v>680</v>
      </c>
      <c r="N42" s="138"/>
      <c r="O42" s="138"/>
      <c r="P42" s="138">
        <f>'実質公債費比率（分子）の構造'!O$52</f>
        <v>656</v>
      </c>
    </row>
    <row r="43" spans="1:16" x14ac:dyDescent="0.15">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54</v>
      </c>
      <c r="B44" s="138">
        <f>'実質公債費比率（分子）の構造'!K$50</f>
        <v>20</v>
      </c>
      <c r="C44" s="138"/>
      <c r="D44" s="138"/>
      <c r="E44" s="138">
        <f>'実質公債費比率（分子）の構造'!L$50</f>
        <v>15</v>
      </c>
      <c r="F44" s="138"/>
      <c r="G44" s="138"/>
      <c r="H44" s="138">
        <f>'実質公債費比率（分子）の構造'!M$50</f>
        <v>15</v>
      </c>
      <c r="I44" s="138"/>
      <c r="J44" s="138"/>
      <c r="K44" s="138">
        <f>'実質公債費比率（分子）の構造'!N$50</f>
        <v>13</v>
      </c>
      <c r="L44" s="138"/>
      <c r="M44" s="138"/>
      <c r="N44" s="138">
        <f>'実質公債費比率（分子）の構造'!O$50</f>
        <v>8</v>
      </c>
      <c r="O44" s="138"/>
      <c r="P44" s="138"/>
    </row>
    <row r="45" spans="1:16" x14ac:dyDescent="0.15">
      <c r="A45" s="138" t="s">
        <v>55</v>
      </c>
      <c r="B45" s="138">
        <f>'実質公債費比率（分子）の構造'!K$49</f>
        <v>10</v>
      </c>
      <c r="C45" s="138"/>
      <c r="D45" s="138"/>
      <c r="E45" s="138">
        <f>'実質公債費比率（分子）の構造'!L$49</f>
        <v>0</v>
      </c>
      <c r="F45" s="138"/>
      <c r="G45" s="138"/>
      <c r="H45" s="138">
        <f>'実質公債費比率（分子）の構造'!M$49</f>
        <v>0</v>
      </c>
      <c r="I45" s="138"/>
      <c r="J45" s="138"/>
      <c r="K45" s="138">
        <f>'実質公債費比率（分子）の構造'!N$49</f>
        <v>0</v>
      </c>
      <c r="L45" s="138"/>
      <c r="M45" s="138"/>
      <c r="N45" s="138">
        <f>'実質公債費比率（分子）の構造'!O$49</f>
        <v>0</v>
      </c>
      <c r="O45" s="138"/>
      <c r="P45" s="138"/>
    </row>
    <row r="46" spans="1:16" x14ac:dyDescent="0.15">
      <c r="A46" s="138" t="s">
        <v>56</v>
      </c>
      <c r="B46" s="138">
        <f>'実質公債費比率（分子）の構造'!K$48</f>
        <v>334</v>
      </c>
      <c r="C46" s="138"/>
      <c r="D46" s="138"/>
      <c r="E46" s="138">
        <f>'実質公債費比率（分子）の構造'!L$48</f>
        <v>292</v>
      </c>
      <c r="F46" s="138"/>
      <c r="G46" s="138"/>
      <c r="H46" s="138">
        <f>'実質公債費比率（分子）の構造'!M$48</f>
        <v>306</v>
      </c>
      <c r="I46" s="138"/>
      <c r="J46" s="138"/>
      <c r="K46" s="138">
        <f>'実質公債費比率（分子）の構造'!N$48</f>
        <v>275</v>
      </c>
      <c r="L46" s="138"/>
      <c r="M46" s="138"/>
      <c r="N46" s="138">
        <f>'実質公債費比率（分子）の構造'!O$48</f>
        <v>284</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574</v>
      </c>
      <c r="C49" s="138"/>
      <c r="D49" s="138"/>
      <c r="E49" s="138">
        <f>'実質公債費比率（分子）の構造'!L$45</f>
        <v>603</v>
      </c>
      <c r="F49" s="138"/>
      <c r="G49" s="138"/>
      <c r="H49" s="138">
        <f>'実質公債費比率（分子）の構造'!M$45</f>
        <v>566</v>
      </c>
      <c r="I49" s="138"/>
      <c r="J49" s="138"/>
      <c r="K49" s="138">
        <f>'実質公債費比率（分子）の構造'!N$45</f>
        <v>609</v>
      </c>
      <c r="L49" s="138"/>
      <c r="M49" s="138"/>
      <c r="N49" s="138">
        <f>'実質公債費比率（分子）の構造'!O$45</f>
        <v>573</v>
      </c>
      <c r="O49" s="138"/>
      <c r="P49" s="138"/>
    </row>
    <row r="50" spans="1:16" x14ac:dyDescent="0.15">
      <c r="A50" s="138" t="s">
        <v>60</v>
      </c>
      <c r="B50" s="138" t="e">
        <f>NA()</f>
        <v>#N/A</v>
      </c>
      <c r="C50" s="138">
        <f>IF(ISNUMBER('実質公債費比率（分子）の構造'!K$53),'実質公債費比率（分子）の構造'!K$53,NA())</f>
        <v>280</v>
      </c>
      <c r="D50" s="138" t="e">
        <f>NA()</f>
        <v>#N/A</v>
      </c>
      <c r="E50" s="138" t="e">
        <f>NA()</f>
        <v>#N/A</v>
      </c>
      <c r="F50" s="138">
        <f>IF(ISNUMBER('実質公債費比率（分子）の構造'!L$53),'実質公債費比率（分子）の構造'!L$53,NA())</f>
        <v>236</v>
      </c>
      <c r="G50" s="138" t="e">
        <f>NA()</f>
        <v>#N/A</v>
      </c>
      <c r="H50" s="138" t="e">
        <f>NA()</f>
        <v>#N/A</v>
      </c>
      <c r="I50" s="138">
        <f>IF(ISNUMBER('実質公債費比率（分子）の構造'!M$53),'実質公債費比率（分子）の構造'!M$53,NA())</f>
        <v>238</v>
      </c>
      <c r="J50" s="138" t="e">
        <f>NA()</f>
        <v>#N/A</v>
      </c>
      <c r="K50" s="138" t="e">
        <f>NA()</f>
        <v>#N/A</v>
      </c>
      <c r="L50" s="138">
        <f>IF(ISNUMBER('実質公債費比率（分子）の構造'!N$53),'実質公債費比率（分子）の構造'!N$53,NA())</f>
        <v>217</v>
      </c>
      <c r="M50" s="138" t="e">
        <f>NA()</f>
        <v>#N/A</v>
      </c>
      <c r="N50" s="138" t="e">
        <f>NA()</f>
        <v>#N/A</v>
      </c>
      <c r="O50" s="138">
        <f>IF(ISNUMBER('実質公債費比率（分子）の構造'!O$53),'実質公債費比率（分子）の構造'!O$53,NA())</f>
        <v>209</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7218</v>
      </c>
      <c r="E56" s="137"/>
      <c r="F56" s="137"/>
      <c r="G56" s="137">
        <f>'将来負担比率（分子）の構造'!J$52</f>
        <v>6987</v>
      </c>
      <c r="H56" s="137"/>
      <c r="I56" s="137"/>
      <c r="J56" s="137">
        <f>'将来負担比率（分子）の構造'!K$52</f>
        <v>6773</v>
      </c>
      <c r="K56" s="137"/>
      <c r="L56" s="137"/>
      <c r="M56" s="137">
        <f>'将来負担比率（分子）の構造'!L$52</f>
        <v>6671</v>
      </c>
      <c r="N56" s="137"/>
      <c r="O56" s="137"/>
      <c r="P56" s="137">
        <f>'将来負担比率（分子）の構造'!M$52</f>
        <v>6515</v>
      </c>
    </row>
    <row r="57" spans="1:16" x14ac:dyDescent="0.15">
      <c r="A57" s="137" t="s">
        <v>36</v>
      </c>
      <c r="B57" s="137"/>
      <c r="C57" s="137"/>
      <c r="D57" s="137">
        <f>'将来負担比率（分子）の構造'!I$51</f>
        <v>188</v>
      </c>
      <c r="E57" s="137"/>
      <c r="F57" s="137"/>
      <c r="G57" s="137">
        <f>'将来負担比率（分子）の構造'!J$51</f>
        <v>141</v>
      </c>
      <c r="H57" s="137"/>
      <c r="I57" s="137"/>
      <c r="J57" s="137">
        <f>'将来負担比率（分子）の構造'!K$51</f>
        <v>73</v>
      </c>
      <c r="K57" s="137"/>
      <c r="L57" s="137"/>
      <c r="M57" s="137">
        <f>'将来負担比率（分子）の構造'!L$51</f>
        <v>73</v>
      </c>
      <c r="N57" s="137"/>
      <c r="O57" s="137"/>
      <c r="P57" s="137">
        <f>'将来負担比率（分子）の構造'!M$51</f>
        <v>60</v>
      </c>
    </row>
    <row r="58" spans="1:16" x14ac:dyDescent="0.15">
      <c r="A58" s="137" t="s">
        <v>35</v>
      </c>
      <c r="B58" s="137"/>
      <c r="C58" s="137"/>
      <c r="D58" s="137">
        <f>'将来負担比率（分子）の構造'!I$50</f>
        <v>1993</v>
      </c>
      <c r="E58" s="137"/>
      <c r="F58" s="137"/>
      <c r="G58" s="137">
        <f>'将来負担比率（分子）の構造'!J$50</f>
        <v>1948</v>
      </c>
      <c r="H58" s="137"/>
      <c r="I58" s="137"/>
      <c r="J58" s="137">
        <f>'将来負担比率（分子）の構造'!K$50</f>
        <v>1855</v>
      </c>
      <c r="K58" s="137"/>
      <c r="L58" s="137"/>
      <c r="M58" s="137">
        <f>'将来負担比率（分子）の構造'!L$50</f>
        <v>2064</v>
      </c>
      <c r="N58" s="137"/>
      <c r="O58" s="137"/>
      <c r="P58" s="137">
        <f>'将来負担比率（分子）の構造'!M$50</f>
        <v>2032</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1113</v>
      </c>
      <c r="C62" s="137"/>
      <c r="D62" s="137"/>
      <c r="E62" s="137">
        <f>'将来負担比率（分子）の構造'!J$45</f>
        <v>1093</v>
      </c>
      <c r="F62" s="137"/>
      <c r="G62" s="137"/>
      <c r="H62" s="137">
        <f>'将来負担比率（分子）の構造'!K$45</f>
        <v>1033</v>
      </c>
      <c r="I62" s="137"/>
      <c r="J62" s="137"/>
      <c r="K62" s="137">
        <f>'将来負担比率（分子）の構造'!L$45</f>
        <v>1003</v>
      </c>
      <c r="L62" s="137"/>
      <c r="M62" s="137"/>
      <c r="N62" s="137">
        <f>'将来負担比率（分子）の構造'!M$45</f>
        <v>1010</v>
      </c>
      <c r="O62" s="137"/>
      <c r="P62" s="137"/>
    </row>
    <row r="63" spans="1:16" x14ac:dyDescent="0.15">
      <c r="A63" s="137" t="s">
        <v>28</v>
      </c>
      <c r="B63" s="137">
        <f>'将来負担比率（分子）の構造'!I$44</f>
        <v>37</v>
      </c>
      <c r="C63" s="137"/>
      <c r="D63" s="137"/>
      <c r="E63" s="137">
        <f>'将来負担比率（分子）の構造'!J$44</f>
        <v>11</v>
      </c>
      <c r="F63" s="137"/>
      <c r="G63" s="137"/>
      <c r="H63" s="137">
        <f>'将来負担比率（分子）の構造'!K$44</f>
        <v>7</v>
      </c>
      <c r="I63" s="137"/>
      <c r="J63" s="137"/>
      <c r="K63" s="137">
        <f>'将来負担比率（分子）の構造'!L$44</f>
        <v>7</v>
      </c>
      <c r="L63" s="137"/>
      <c r="M63" s="137"/>
      <c r="N63" s="137">
        <f>'将来負担比率（分子）の構造'!M$44</f>
        <v>16</v>
      </c>
      <c r="O63" s="137"/>
      <c r="P63" s="137"/>
    </row>
    <row r="64" spans="1:16" x14ac:dyDescent="0.15">
      <c r="A64" s="137" t="s">
        <v>27</v>
      </c>
      <c r="B64" s="137">
        <f>'将来負担比率（分子）の構造'!I$43</f>
        <v>2764</v>
      </c>
      <c r="C64" s="137"/>
      <c r="D64" s="137"/>
      <c r="E64" s="137">
        <f>'将来負担比率（分子）の構造'!J$43</f>
        <v>2752</v>
      </c>
      <c r="F64" s="137"/>
      <c r="G64" s="137"/>
      <c r="H64" s="137">
        <f>'将来負担比率（分子）の構造'!K$43</f>
        <v>2823</v>
      </c>
      <c r="I64" s="137"/>
      <c r="J64" s="137"/>
      <c r="K64" s="137">
        <f>'将来負担比率（分子）の構造'!L$43</f>
        <v>2730</v>
      </c>
      <c r="L64" s="137"/>
      <c r="M64" s="137"/>
      <c r="N64" s="137">
        <f>'将来負担比率（分子）の構造'!M$43</f>
        <v>2763</v>
      </c>
      <c r="O64" s="137"/>
      <c r="P64" s="137"/>
    </row>
    <row r="65" spans="1:16" x14ac:dyDescent="0.15">
      <c r="A65" s="137" t="s">
        <v>26</v>
      </c>
      <c r="B65" s="137">
        <f>'将来負担比率（分子）の構造'!I$42</f>
        <v>290</v>
      </c>
      <c r="C65" s="137"/>
      <c r="D65" s="137"/>
      <c r="E65" s="137">
        <f>'将来負担比率（分子）の構造'!J$42</f>
        <v>392</v>
      </c>
      <c r="F65" s="137"/>
      <c r="G65" s="137"/>
      <c r="H65" s="137">
        <f>'将来負担比率（分子）の構造'!K$42</f>
        <v>370</v>
      </c>
      <c r="I65" s="137"/>
      <c r="J65" s="137"/>
      <c r="K65" s="137">
        <f>'将来負担比率（分子）の構造'!L$42</f>
        <v>497</v>
      </c>
      <c r="L65" s="137"/>
      <c r="M65" s="137"/>
      <c r="N65" s="137">
        <f>'将来負担比率（分子）の構造'!M$42</f>
        <v>438</v>
      </c>
      <c r="O65" s="137"/>
      <c r="P65" s="137"/>
    </row>
    <row r="66" spans="1:16" x14ac:dyDescent="0.15">
      <c r="A66" s="137" t="s">
        <v>25</v>
      </c>
      <c r="B66" s="137">
        <f>'将来負担比率（分子）の構造'!I$41</f>
        <v>5735</v>
      </c>
      <c r="C66" s="137"/>
      <c r="D66" s="137"/>
      <c r="E66" s="137">
        <f>'将来負担比率（分子）の構造'!J$41</f>
        <v>5451</v>
      </c>
      <c r="F66" s="137"/>
      <c r="G66" s="137"/>
      <c r="H66" s="137">
        <f>'将来負担比率（分子）の構造'!K$41</f>
        <v>5222</v>
      </c>
      <c r="I66" s="137"/>
      <c r="J66" s="137"/>
      <c r="K66" s="137">
        <f>'将来負担比率（分子）の構造'!L$41</f>
        <v>5195</v>
      </c>
      <c r="L66" s="137"/>
      <c r="M66" s="137"/>
      <c r="N66" s="137">
        <f>'将来負担比率（分子）の構造'!M$41</f>
        <v>5216</v>
      </c>
      <c r="O66" s="137"/>
      <c r="P66" s="137"/>
    </row>
    <row r="67" spans="1:16" x14ac:dyDescent="0.15">
      <c r="A67" s="137" t="s">
        <v>64</v>
      </c>
      <c r="B67" s="137" t="e">
        <f>NA()</f>
        <v>#N/A</v>
      </c>
      <c r="C67" s="137">
        <f>IF(ISNUMBER('将来負担比率（分子）の構造'!I$53), IF('将来負担比率（分子）の構造'!I$53 &lt; 0, 0, '将来負担比率（分子）の構造'!I$53), NA())</f>
        <v>539</v>
      </c>
      <c r="D67" s="137" t="e">
        <f>NA()</f>
        <v>#N/A</v>
      </c>
      <c r="E67" s="137" t="e">
        <f>NA()</f>
        <v>#N/A</v>
      </c>
      <c r="F67" s="137">
        <f>IF(ISNUMBER('将来負担比率（分子）の構造'!J$53), IF('将来負担比率（分子）の構造'!J$53 &lt; 0, 0, '将来負担比率（分子）の構造'!J$53), NA())</f>
        <v>621</v>
      </c>
      <c r="G67" s="137" t="e">
        <f>NA()</f>
        <v>#N/A</v>
      </c>
      <c r="H67" s="137" t="e">
        <f>NA()</f>
        <v>#N/A</v>
      </c>
      <c r="I67" s="137">
        <f>IF(ISNUMBER('将来負担比率（分子）の構造'!K$53), IF('将来負担比率（分子）の構造'!K$53 &lt; 0, 0, '将来負担比率（分子）の構造'!K$53), NA())</f>
        <v>755</v>
      </c>
      <c r="J67" s="137" t="e">
        <f>NA()</f>
        <v>#N/A</v>
      </c>
      <c r="K67" s="137" t="e">
        <f>NA()</f>
        <v>#N/A</v>
      </c>
      <c r="L67" s="137">
        <f>IF(ISNUMBER('将来負担比率（分子）の構造'!L$53), IF('将来負担比率（分子）の構造'!L$53 &lt; 0, 0, '将来負担比率（分子）の構造'!L$53), NA())</f>
        <v>624</v>
      </c>
      <c r="M67" s="137" t="e">
        <f>NA()</f>
        <v>#N/A</v>
      </c>
      <c r="N67" s="137" t="e">
        <f>NA()</f>
        <v>#N/A</v>
      </c>
      <c r="O67" s="137">
        <f>IF(ISNUMBER('将来負担比率（分子）の構造'!M$53), IF('将来負担比率（分子）の構造'!M$53 &lt; 0, 0, '将来負担比率（分子）の構造'!M$53), NA())</f>
        <v>836</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2018-01-24T04:43:16Z</dcterms:created>
  <dcterms:modified xsi:type="dcterms:W3CDTF">2018-11-26T05:53:05Z</dcterms:modified>
</cp:coreProperties>
</file>