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8.20.2\102企画財政班\財政運営全般（H28~)\各種調査関係 H28~\H29調査関係\【H29.4.14期限】29.2.22　H27財政状況資料集報告\【H29.4.14期限】報告\"/>
    </mc:Choice>
  </mc:AlternateContent>
  <bookViews>
    <workbookView xWindow="0" yWindow="0" windowWidth="20490" windowHeight="7920" tabRatio="8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CO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BE34" i="9" l="1"/>
  <c r="BE35" i="9" s="1"/>
  <c r="BE36" i="9" s="1"/>
  <c r="BE37" i="9" s="1"/>
  <c r="BE38" i="9" s="1"/>
  <c r="BW34" i="9"/>
  <c r="BW35" i="9" s="1"/>
  <c r="BW36" i="9" s="1"/>
  <c r="BW37" i="9" s="1"/>
  <c r="BW38" i="9" s="1"/>
  <c r="BW39" i="9" s="1"/>
  <c r="BW40" i="9" s="1"/>
  <c r="BW41" i="9" s="1"/>
  <c r="BW42" i="9" s="1"/>
  <c r="CO34" i="9" l="1"/>
  <c r="CO35" i="9" s="1"/>
</calcChain>
</file>

<file path=xl/sharedStrings.xml><?xml version="1.0" encoding="utf-8"?>
<sst xmlns="http://schemas.openxmlformats.org/spreadsheetml/2006/main" count="1032" uniqueCount="564">
  <si>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</si>
  <si>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</si>
  <si>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</si>
  <si>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</si>
  <si>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</si>
  <si>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</si>
  <si>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</si>
  <si>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</si>
  <si>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</si>
  <si>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</si>
  <si>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</si>
  <si>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</si>
  <si>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</si>
  <si>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</si>
  <si>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</si>
  <si>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</si>
  <si>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</si>
  <si>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</si>
  <si>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</si>
  <si>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</si>
  <si>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</si>
  <si>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</si>
  <si>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</si>
  <si>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</si>
  <si>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</si>
  <si>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</si>
  <si>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</si>
  <si>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</si>
  <si>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</si>
  <si>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</si>
  <si>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</si>
  <si>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</si>
  <si>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</si>
  <si>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</si>
  <si>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</si>
  <si>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</si>
  <si>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</si>
  <si>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</si>
  <si>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</si>
  <si>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</si>
  <si>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</si>
  <si>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</si>
  <si>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</si>
  <si>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</si>
  <si>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</si>
  <si>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</si>
  <si>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</si>
  <si>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</si>
  <si>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</si>
  <si>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</si>
  <si>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</si>
  <si>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</si>
  <si>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</si>
  <si>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</si>
  <si>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</si>
  <si>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</si>
  <si>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</si>
  <si>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</si>
  <si>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</si>
  <si>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</si>
  <si>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</si>
  <si>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</si>
  <si>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</si>
  <si>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</si>
  <si>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</si>
  <si>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</si>
  <si>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</si>
  <si>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</si>
  <si>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</si>
  <si>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</si>
  <si>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</si>
  <si>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</si>
  <si>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</si>
  <si>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</si>
  <si>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</si>
  <si>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</si>
  <si>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</si>
  <si>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</si>
  <si>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</si>
  <si>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</si>
  <si>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</si>
  <si>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関川村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</si>
  <si>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</si>
  <si>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</si>
  <si>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</si>
  <si>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</si>
  <si>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</si>
  <si>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</si>
  <si>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</si>
  <si>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</si>
  <si>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</si>
  <si>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</si>
  <si>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</si>
  <si>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</si>
  <si>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</si>
  <si>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</si>
  <si>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</si>
  <si>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</si>
  <si>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</si>
  <si>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</si>
  <si>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</si>
  <si>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</si>
  <si>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</si>
  <si>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</si>
  <si>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</si>
  <si>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</si>
  <si>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</si>
  <si>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</si>
  <si>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</si>
  <si>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</si>
  <si>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</si>
  <si>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</si>
  <si>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</si>
  <si>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</si>
  <si>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</si>
  <si>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</si>
  <si>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</si>
  <si>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</si>
  <si>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</si>
  <si>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</si>
  <si>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</si>
  <si>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</si>
  <si>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</si>
  <si>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</si>
  <si>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</si>
  <si>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</si>
  <si>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</si>
  <si>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</si>
  <si>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</si>
  <si>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</si>
  <si>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</si>
  <si>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</si>
  <si>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</si>
  <si>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</si>
  <si>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</si>
  <si>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</si>
  <si>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</si>
  <si>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</si>
  <si>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</si>
  <si>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</si>
  <si>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</si>
  <si>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</si>
  <si>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</si>
  <si>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</si>
  <si>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</si>
  <si>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</si>
  <si>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</si>
  <si>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</si>
  <si>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</si>
  <si>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</si>
  <si>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</si>
  <si>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</si>
  <si>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</si>
  <si>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</si>
  <si>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</si>
  <si>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</si>
  <si>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</si>
  <si>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</si>
  <si>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</si>
  <si>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</si>
  <si>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</si>
  <si>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</si>
  <si>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</si>
  <si>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</si>
  <si>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</si>
  <si>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</si>
  <si>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</si>
  <si>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</si>
  <si>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</si>
  <si>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</si>
  <si>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</si>
  <si>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</si>
  <si>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</si>
  <si>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</si>
  <si>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</si>
  <si>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</si>
  <si>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</si>
  <si>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</si>
  <si>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</si>
  <si>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</si>
  <si>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</si>
  <si>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</si>
  <si>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</si>
  <si>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</si>
  <si>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</si>
  <si>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</si>
  <si>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</si>
  <si>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</si>
  <si>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</si>
  <si>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</si>
  <si>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</si>
  <si>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</si>
  <si>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</si>
  <si>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新潟県関川村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</si>
  <si>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</si>
  <si>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</si>
  <si>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</si>
  <si>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</si>
  <si>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</si>
  <si>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</si>
  <si>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</si>
  <si>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</si>
  <si>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</si>
  <si>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</si>
  <si>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</si>
  <si>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</si>
  <si>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</si>
  <si>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</si>
  <si>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</si>
  <si>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</si>
  <si>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</si>
  <si>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</si>
  <si>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</si>
  <si>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</si>
  <si>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</si>
  <si>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</si>
  <si>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</si>
  <si>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</si>
  <si>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</si>
  <si>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</si>
  <si>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</si>
  <si>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</si>
  <si>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</si>
  <si>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</si>
  <si>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</si>
  <si>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</si>
  <si>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</si>
  <si>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</si>
  <si>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</si>
  <si>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</si>
  <si>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</si>
  <si>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</si>
  <si>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</si>
  <si>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</si>
  <si>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</si>
  <si>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</si>
  <si>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</si>
  <si>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</si>
  <si>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</si>
  <si>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</si>
  <si>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</si>
  <si>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</si>
  <si>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</si>
  <si>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</si>
  <si>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</si>
  <si>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</si>
  <si>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</si>
  <si>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</si>
  <si>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</si>
  <si>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</si>
  <si>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</si>
  <si>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</si>
  <si>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</si>
  <si>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</si>
  <si>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</si>
  <si>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</si>
  <si>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</si>
  <si>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</si>
  <si>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</si>
  <si>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</si>
  <si>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</si>
  <si>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</si>
  <si>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</si>
  <si>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</si>
  <si>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</si>
  <si>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</si>
  <si>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</si>
  <si>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</si>
  <si>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</si>
  <si>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</si>
  <si>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</si>
  <si>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</si>
  <si>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</si>
  <si>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</si>
  <si>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</si>
  <si>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</si>
  <si>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</si>
  <si>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</si>
  <si>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</si>
  <si>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</si>
  <si>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</si>
  <si>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</si>
  <si>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</si>
  <si>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</si>
  <si>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</si>
  <si>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</si>
  <si>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</si>
  <si>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</si>
  <si>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</si>
  <si>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</si>
  <si>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</si>
  <si>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</si>
  <si>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</si>
  <si>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</si>
  <si>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</si>
  <si>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</si>
  <si>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</si>
  <si>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</si>
  <si>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</si>
  <si>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</si>
  <si>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</si>
  <si>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</si>
  <si>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</si>
  <si>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</si>
  <si>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</si>
  <si>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</si>
  <si>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</si>
  <si>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</si>
  <si>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</si>
  <si>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</si>
  <si>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</si>
  <si>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</si>
  <si>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</si>
  <si>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</si>
  <si>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</si>
  <si>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</si>
  <si>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</si>
  <si>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</si>
  <si>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</si>
  <si>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</si>
  <si>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</si>
  <si>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</si>
  <si>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</si>
  <si>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</si>
  <si>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</si>
  <si>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</si>
  <si>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</si>
  <si>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</si>
  <si>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</si>
  <si>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</si>
  <si>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</si>
  <si>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</si>
  <si>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</si>
  <si>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</si>
  <si>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</si>
  <si>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</si>
  <si>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</si>
  <si>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</si>
  <si>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</si>
  <si>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</si>
  <si>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新潟県関川村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</si>
  <si>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</si>
  <si>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</si>
  <si>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</si>
  <si>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</si>
  <si>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</si>
  <si>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</si>
  <si>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</si>
  <si>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</si>
  <si>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</si>
  <si>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</si>
  <si>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</si>
  <si>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</si>
  <si>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</si>
  <si>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</si>
  <si>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</si>
  <si>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</si>
  <si>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</si>
  <si>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</si>
  <si>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</si>
  <si>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</si>
  <si>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</si>
  <si>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</si>
  <si>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</si>
  <si>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</si>
  <si>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</si>
  <si>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</si>
  <si>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</si>
  <si>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</si>
  <si>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</si>
  <si>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</si>
  <si>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</si>
  <si>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</si>
  <si>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</si>
  <si>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</si>
  <si>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国民健康保険関川診療所特別会計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</si>
  <si>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</si>
  <si>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</si>
  <si>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</si>
  <si>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</si>
  <si>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</si>
  <si>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</si>
  <si>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</si>
  <si>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簡易水道特別会計</t>
    <phoneticPr fontId="5"/>
  </si>
  <si>
    <t>村有温泉特別会計</t>
    <phoneticPr fontId="5"/>
  </si>
  <si>
    <t>宅地等造成特別会計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</si>
  <si>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</si>
  <si>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</si>
  <si>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</si>
  <si>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</si>
  <si>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</si>
  <si>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</si>
  <si>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</si>
  <si>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</si>
  <si>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</si>
  <si>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</si>
  <si>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</si>
  <si>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</si>
  <si>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</si>
  <si>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</si>
  <si>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</si>
  <si>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</si>
  <si>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</si>
  <si>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</si>
  <si>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</si>
  <si>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</si>
  <si>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</si>
  <si>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</si>
  <si>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</si>
  <si>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</si>
  <si>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</si>
  <si>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</si>
  <si>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</si>
  <si>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</si>
  <si>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</si>
  <si>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</si>
  <si>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</si>
  <si>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</si>
  <si>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</si>
  <si>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</si>
  <si>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</si>
  <si>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</si>
  <si>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</si>
  <si>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</si>
  <si>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</si>
  <si>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</si>
  <si>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</si>
  <si>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</si>
  <si>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</si>
  <si>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</si>
  <si>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</si>
  <si>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</si>
  <si>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</si>
  <si>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</si>
  <si>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</si>
  <si>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</si>
  <si>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</si>
  <si>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</si>
  <si>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</si>
  <si>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</si>
  <si>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</si>
  <si>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</si>
  <si>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</si>
  <si>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</si>
  <si>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</si>
  <si>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簡易水道特別会計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</si>
  <si>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</si>
  <si>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</si>
  <si>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</si>
  <si>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</si>
  <si>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</si>
  <si>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</si>
  <si>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</si>
  <si>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</si>
  <si>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</si>
  <si>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</si>
  <si>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</si>
  <si>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</si>
  <si>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</si>
  <si>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</si>
  <si>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</si>
  <si>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</si>
  <si>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</si>
  <si>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</si>
  <si>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</si>
  <si>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</si>
  <si>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</si>
  <si>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</si>
  <si>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</si>
  <si>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</si>
  <si>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</si>
  <si>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</si>
  <si>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</si>
  <si>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</si>
  <si>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</si>
  <si>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</si>
  <si>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</si>
  <si>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</si>
  <si>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</si>
  <si>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</si>
  <si>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</si>
  <si>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</si>
  <si>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</si>
  <si>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</si>
  <si>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</si>
  <si>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</si>
  <si>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</si>
  <si>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</si>
  <si>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</si>
  <si>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</si>
  <si>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</si>
  <si>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</si>
  <si>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</si>
  <si>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</si>
  <si>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</si>
  <si>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</si>
  <si>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</si>
  <si>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</si>
  <si>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</si>
  <si>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</si>
  <si>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</si>
  <si>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</si>
  <si>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</si>
  <si>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</si>
  <si>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</si>
  <si>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</si>
  <si>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</si>
  <si>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</si>
  <si>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</si>
  <si>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</si>
  <si>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</si>
  <si>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</si>
  <si>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</si>
  <si>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</si>
  <si>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</si>
  <si>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</si>
  <si>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</si>
  <si>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</si>
  <si>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</si>
  <si>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</si>
  <si>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</si>
  <si>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</si>
  <si>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</si>
  <si>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</si>
  <si>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</si>
  <si>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</si>
  <si>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</si>
  <si>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</si>
  <si>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国民健康保険事業特別会計</t>
  </si>
  <si>
    <t>介護保険事業特別会計</t>
  </si>
  <si>
    <t>公共下水道事業特別会計</t>
  </si>
  <si>
    <t>簡易水道特別会計</t>
  </si>
  <si>
    <t>農業集落排水事業特別会計</t>
  </si>
  <si>
    <t>国民健康保険関川診療所特別会計</t>
  </si>
  <si>
    <t>その他会計（赤字）</t>
  </si>
  <si>
    <t>その他会計（黒字）</t>
  </si>
  <si>
    <t>下越障害福祉事務組合（一般会計）</t>
    <rPh sb="0" eb="2">
      <t>カエツ</t>
    </rPh>
    <rPh sb="2" eb="4">
      <t>ショウガイ</t>
    </rPh>
    <rPh sb="4" eb="6">
      <t>フクシ</t>
    </rPh>
    <rPh sb="6" eb="8">
      <t>ジム</t>
    </rPh>
    <rPh sb="8" eb="10">
      <t>クミアイ</t>
    </rPh>
    <rPh sb="11" eb="13">
      <t>イッパン</t>
    </rPh>
    <rPh sb="13" eb="15">
      <t>カイケイ</t>
    </rPh>
    <phoneticPr fontId="5"/>
  </si>
  <si>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</si>
  <si>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</si>
  <si>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5"/>
  </si>
  <si>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5"/>
  </si>
  <si>
    <t>新潟県市町村総合事務組合（消防団員等公務災害補償事業特別会計）</t>
    <rPh sb="0" eb="3">
      <t>ニイガタケン</t>
    </rPh>
    <rPh sb="3" eb="6">
      <t>シチョウソン</t>
    </rPh>
    <rPh sb="6" eb="8">
      <t>ソウゴウ</t>
    </rPh>
    <rPh sb="8" eb="12">
      <t>ジムクミアイ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5"/>
  </si>
  <si>
    <t>新潟県市町村総合事務組合（消防賞じゅつ金支給事業特別会計）</t>
    <rPh sb="0" eb="6">
      <t>ニイガタケンシチョウソン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8">
      <t>トクベツカイケイ</t>
    </rPh>
    <phoneticPr fontId="5"/>
  </si>
  <si>
    <t>新潟県市町村総合事務組合（非常勤職員公務災害補償等特別会計）</t>
    <rPh sb="0" eb="6">
      <t>ニイガタケンシチョウソン</t>
    </rPh>
    <rPh sb="6" eb="12">
      <t>ソウゴウジムクミアイ</t>
    </rPh>
    <rPh sb="13" eb="16">
      <t>ヒジョウキン</t>
    </rPh>
    <rPh sb="16" eb="18">
      <t>ショクイン</t>
    </rPh>
    <rPh sb="18" eb="20">
      <t>コウム</t>
    </rPh>
    <rPh sb="20" eb="22">
      <t>サイガイ</t>
    </rPh>
    <rPh sb="22" eb="24">
      <t>ホショウ</t>
    </rPh>
    <rPh sb="24" eb="25">
      <t>トウ</t>
    </rPh>
    <rPh sb="25" eb="29">
      <t>トクベツカイケイ</t>
    </rPh>
    <phoneticPr fontId="5"/>
  </si>
  <si>
    <t>新潟県市町村総合事務組合（交通災害共済事業特別会計）</t>
    <rPh sb="0" eb="6">
      <t>ニイガタケンシチョウソン</t>
    </rPh>
    <rPh sb="6" eb="12">
      <t>ソウゴウジムクミアイ</t>
    </rPh>
    <rPh sb="13" eb="15">
      <t>コウツウ</t>
    </rPh>
    <rPh sb="15" eb="17">
      <t>サイガイ</t>
    </rPh>
    <rPh sb="17" eb="19">
      <t>キョウサイ</t>
    </rPh>
    <rPh sb="19" eb="21">
      <t>ジギョウ</t>
    </rPh>
    <rPh sb="21" eb="25">
      <t>トクベツカイケイ</t>
    </rPh>
    <phoneticPr fontId="5"/>
  </si>
  <si>
    <t>-</t>
    <phoneticPr fontId="2"/>
  </si>
  <si>
    <t>関川村自然環境管理公社</t>
    <rPh sb="0" eb="2">
      <t>セキカワ</t>
    </rPh>
    <rPh sb="2" eb="3">
      <t>ムラ</t>
    </rPh>
    <rPh sb="3" eb="5">
      <t>シゼン</t>
    </rPh>
    <rPh sb="5" eb="7">
      <t>カンキョウ</t>
    </rPh>
    <rPh sb="7" eb="9">
      <t>カンリ</t>
    </rPh>
    <rPh sb="9" eb="11">
      <t>コウシャ</t>
    </rPh>
    <phoneticPr fontId="2"/>
  </si>
  <si>
    <t>パワープラント関川</t>
    <rPh sb="7" eb="8">
      <t>セキ</t>
    </rPh>
    <rPh sb="8" eb="9">
      <t>カワ</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</si>
  <si>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</si>
  <si>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</si>
  <si>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</si>
  <si>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</si>
  <si>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</si>
  <si>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</si>
  <si>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</si>
  <si>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</si>
  <si>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</si>
  <si>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</si>
  <si>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</si>
  <si>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</si>
  <si>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</si>
  <si>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</si>
  <si>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</si>
  <si>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実質公債費比率は、償還ピークが過ぎ減少傾向にある。将来負担比率については、基金への積み増しを行ったことから、前年度よりも減少している。
今後も、計画的かつ適切な地方債発行と充当財源基金の維持と増額に努めることにより、将来負担比率の軽減を図る。</t>
    <rPh sb="0" eb="2">
      <t>ジッシツ</t>
    </rPh>
    <rPh sb="2" eb="5">
      <t>コウサイヒ</t>
    </rPh>
    <rPh sb="5" eb="7">
      <t>ヒリツ</t>
    </rPh>
    <rPh sb="9" eb="11">
      <t>ショウカン</t>
    </rPh>
    <rPh sb="15" eb="16">
      <t>ス</t>
    </rPh>
    <rPh sb="17" eb="19">
      <t>ゲンショウ</t>
    </rPh>
    <rPh sb="19" eb="21">
      <t>ケイコウ</t>
    </rPh>
    <rPh sb="25" eb="27">
      <t>ショウライ</t>
    </rPh>
    <rPh sb="27" eb="29">
      <t>フタン</t>
    </rPh>
    <rPh sb="29" eb="31">
      <t>ヒリツ</t>
    </rPh>
    <rPh sb="37" eb="39">
      <t>キキン</t>
    </rPh>
    <rPh sb="41" eb="42">
      <t>ツ</t>
    </rPh>
    <rPh sb="43" eb="44">
      <t>マ</t>
    </rPh>
    <rPh sb="46" eb="47">
      <t>オコナ</t>
    </rPh>
    <rPh sb="54" eb="57">
      <t>ゼンネンド</t>
    </rPh>
    <rPh sb="60" eb="62">
      <t>ゲンショウ</t>
    </rPh>
    <rPh sb="68" eb="70">
      <t>コンゴ</t>
    </rPh>
    <rPh sb="72" eb="75">
      <t>ケイカクテキ</t>
    </rPh>
    <rPh sb="77" eb="79">
      <t>テキセツ</t>
    </rPh>
    <rPh sb="80" eb="83">
      <t>チホウサイ</t>
    </rPh>
    <rPh sb="83" eb="85">
      <t>ハッコウ</t>
    </rPh>
    <rPh sb="86" eb="88">
      <t>ジュウトウ</t>
    </rPh>
    <rPh sb="88" eb="90">
      <t>ザイゲン</t>
    </rPh>
    <rPh sb="90" eb="92">
      <t>キキン</t>
    </rPh>
    <rPh sb="93" eb="95">
      <t>イジ</t>
    </rPh>
    <rPh sb="96" eb="98">
      <t>ゾウガク</t>
    </rPh>
    <rPh sb="99" eb="100">
      <t>ツト</t>
    </rPh>
    <rPh sb="108" eb="110">
      <t>ショウライ</t>
    </rPh>
    <rPh sb="110" eb="112">
      <t>フタン</t>
    </rPh>
    <rPh sb="112" eb="114">
      <t>ヒリツ</t>
    </rPh>
    <rPh sb="115" eb="117">
      <t>ケイゲン</t>
    </rPh>
    <rPh sb="118" eb="119">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</si>
</sst>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132846</c:v>
                </c:pt>
                <c:pt idx="1">
                  <c:v>64116</c:v>
                </c:pt>
                <c:pt idx="2">
                  <c:v>95878</c:v>
                </c:pt>
                <c:pt idx="3">
                  <c:v>76461</c:v>
                </c:pt>
                <c:pt idx="4">
                  <c:v>125149</c:v>
                </c:pt>
              </c:numCache>
            </c:numRef>
          </c:val>
          <c:smooth val="0"/>
        </c:ser>
        <c:dLbls>
          <c:showLegendKey val="0"/>
          <c:showVal val="0"/>
          <c:showCatName val="0"/>
          <c:showSerName val="0"/>
          <c:showPercent val="0"/>
          <c:showBubbleSize val="0"/>
        </c:dLbls>
        <c:marker val="1"/>
        <c:smooth val="0"/>
        <c:axId val="123867888"/>
        <c:axId val="124502912"/>
      </c:lineChart>
      <c:catAx>
        <c:axId val="123867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502912"/>
        <c:crosses val="autoZero"/>
        <c:auto val="1"/>
        <c:lblAlgn val="ctr"/>
        <c:lblOffset val="100"/>
        <c:tickLblSkip val="1"/>
        <c:tickMarkSkip val="1"/>
        <c:noMultiLvlLbl val="0"/>
      </c:catAx>
      <c:valAx>
        <c:axId val="1245029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67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3.38</c:v>
                </c:pt>
                <c:pt idx="1">
                  <c:v>3.53</c:v>
                </c:pt>
                <c:pt idx="2">
                  <c:v>3.9</c:v>
                </c:pt>
                <c:pt idx="3">
                  <c:v>5.27</c:v>
                </c:pt>
                <c:pt idx="4">
                  <c:v>3.91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20.63</c:v>
                </c:pt>
                <c:pt idx="1">
                  <c:v>20.440000000000001</c:v>
                </c:pt>
                <c:pt idx="2">
                  <c:v>21.82</c:v>
                </c:pt>
                <c:pt idx="3">
                  <c:v>22.57</c:v>
                </c:pt>
                <c:pt idx="4">
                  <c:v>23.66</c:v>
                </c:pt>
              </c:numCache>
            </c:numRef>
          </c:val>
        </c:ser>
        <c:dLbls>
          <c:showLegendKey val="0"/>
          <c:showVal val="0"/>
          <c:showCatName val="0"/>
          <c:showSerName val="0"/>
          <c:showPercent val="0"/>
          <c:showBubbleSize val="0"/>
        </c:dLbls>
        <c:gapWidth val="250"/>
        <c:overlap val="100"/>
        <c:axId val="243100160"/>
        <c:axId val="244976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2.2799999999999998</c:v>
                </c:pt>
                <c:pt idx="1">
                  <c:v>0.21</c:v>
                </c:pt>
                <c:pt idx="2">
                  <c:v>1.92</c:v>
                </c:pt>
                <c:pt idx="3">
                  <c:v>1.26</c:v>
                </c:pt>
                <c:pt idx="4">
                  <c:v>1.26</c:v>
                </c:pt>
              </c:numCache>
            </c:numRef>
          </c:val>
          <c:smooth val="0"/>
        </c:ser>
        <c:dLbls>
          <c:showLegendKey val="0"/>
          <c:showVal val="0"/>
          <c:showCatName val="0"/>
          <c:showSerName val="0"/>
          <c:showPercent val="0"/>
          <c:showBubbleSize val="0"/>
        </c:dLbls>
        <c:marker val="1"/>
        <c:smooth val="0"/>
        <c:axId val="243100160"/>
        <c:axId val="244976600"/>
      </c:lineChart>
      <c:catAx>
        <c:axId val="24310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4976600"/>
        <c:crosses val="autoZero"/>
        <c:auto val="1"/>
        <c:lblAlgn val="ctr"/>
        <c:lblOffset val="100"/>
        <c:tickLblSkip val="1"/>
        <c:tickMarkSkip val="1"/>
        <c:noMultiLvlLbl val="0"/>
      </c:catAx>
      <c:valAx>
        <c:axId val="244976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10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0.01</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国民健康保険関川診療所特別会計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0.11</c:v>
                </c:pt>
                <c:pt idx="4">
                  <c:v>#N/A</c:v>
                </c:pt>
                <c:pt idx="5">
                  <c:v>0.09</c:v>
                </c:pt>
                <c:pt idx="6">
                  <c:v>#N/A</c:v>
                </c:pt>
                <c:pt idx="7">
                  <c:v>0.09</c:v>
                </c:pt>
                <c:pt idx="8">
                  <c:v>#N/A</c:v>
                </c:pt>
                <c:pt idx="9">
                  <c:v>0.06</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0.23</c:v>
                </c:pt>
                <c:pt idx="4">
                  <c:v>#N/A</c:v>
                </c:pt>
                <c:pt idx="5">
                  <c:v>0.16</c:v>
                </c:pt>
                <c:pt idx="6">
                  <c:v>#N/A</c:v>
                </c:pt>
                <c:pt idx="7">
                  <c:v>0.16</c:v>
                </c:pt>
                <c:pt idx="8">
                  <c:v>#N/A</c:v>
                </c:pt>
                <c:pt idx="9">
                  <c:v>7.0000000000000007E-2</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0.13</c:v>
                </c:pt>
                <c:pt idx="4">
                  <c:v>#N/A</c:v>
                </c:pt>
                <c:pt idx="5">
                  <c:v>0.09</c:v>
                </c:pt>
                <c:pt idx="6">
                  <c:v>#N/A</c:v>
                </c:pt>
                <c:pt idx="7">
                  <c:v>0.1</c:v>
                </c:pt>
                <c:pt idx="8">
                  <c:v>#N/A</c:v>
                </c:pt>
                <c:pt idx="9">
                  <c:v>0.12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0.25</c:v>
                </c:pt>
                <c:pt idx="2">
                  <c:v>#N/A</c:v>
                </c:pt>
                <c:pt idx="3">
                  <c:v>0.7</c:v>
                </c:pt>
                <c:pt idx="4">
                  <c:v>#N/A</c:v>
                </c:pt>
                <c:pt idx="5">
                  <c:v>0.21</c:v>
                </c:pt>
                <c:pt idx="6">
                  <c:v>#N/A</c:v>
                </c:pt>
                <c:pt idx="7">
                  <c:v>0.14000000000000001</c:v>
                </c:pt>
                <c:pt idx="8">
                  <c:v>#N/A</c:v>
                </c:pt>
                <c:pt idx="9">
                  <c:v>0.24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0.53</c:v>
                </c:pt>
                <c:pt idx="4">
                  <c:v>#N/A</c:v>
                </c:pt>
                <c:pt idx="5">
                  <c:v>0.8</c:v>
                </c:pt>
                <c:pt idx="6">
                  <c:v>#N/A</c:v>
                </c:pt>
                <c:pt idx="7">
                  <c:v>1.62</c:v>
                </c:pt>
                <c:pt idx="8">
                  <c:v>#N/A</c:v>
                </c:pt>
                <c:pt idx="9">
                  <c:v>1.67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0.31</c:v>
                </c:pt>
                <c:pt idx="2">
                  <c:v>#N/A</c:v>
                </c:pt>
                <c:pt idx="3">
                  <c:v>1.07</c:v>
                </c:pt>
                <c:pt idx="4">
                  <c:v>#N/A</c:v>
                </c:pt>
                <c:pt idx="5">
                  <c:v>2.42</c:v>
                </c:pt>
                <c:pt idx="6">
                  <c:v>#N/A</c:v>
                </c:pt>
                <c:pt idx="7">
                  <c:v>2.38</c:v>
                </c:pt>
                <c:pt idx="8">
                  <c:v>#N/A</c:v>
                </c:pt>
                <c:pt idx="9">
                  <c:v>2.12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3.37</c:v>
                </c:pt>
                <c:pt idx="2">
                  <c:v>#N/A</c:v>
                </c:pt>
                <c:pt idx="3">
                  <c:v>3.52</c:v>
                </c:pt>
                <c:pt idx="4">
                  <c:v>#N/A</c:v>
                </c:pt>
                <c:pt idx="5">
                  <c:v>3.89</c:v>
                </c:pt>
                <c:pt idx="6">
                  <c:v>#N/A</c:v>
                </c:pt>
                <c:pt idx="7">
                  <c:v>5.27</c:v>
                </c:pt>
                <c:pt idx="8">
                  <c:v>#N/A</c:v>
                </c:pt>
                <c:pt idx="9">
                  <c:v>3.9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11.67</c:v>
                </c:pt>
                <c:pt idx="2">
                  <c:v>#N/A</c:v>
                </c:pt>
                <c:pt idx="3">
                  <c:v>10.66</c:v>
                </c:pt>
                <c:pt idx="4">
                  <c:v>#N/A</c:v>
                </c:pt>
                <c:pt idx="5">
                  <c:v>9.75</c:v>
                </c:pt>
                <c:pt idx="6">
                  <c:v>#N/A</c:v>
                </c:pt>
                <c:pt idx="7">
                  <c:v>8.84</c:v>
                </c:pt>
                <c:pt idx="8">
                  <c:v>#N/A</c:v>
                </c:pt>
                <c:pt idx="9">
                  <c:v>7.85</c:v>
                </c:pt>
              </c:numCache>
            </c:numRef>
          </c:val>
        </c:ser>
        <c:dLbls>
          <c:showLegendKey val="0"/>
          <c:showVal val="0"/>
          <c:showCatName val="0"/>
          <c:showSerName val="0"/>
          <c:showPercent val="0"/>
          <c:showBubbleSize val="0"/>
        </c:dLbls>
        <c:gapWidth val="150"/>
        <c:overlap val="100"/>
        <c:axId val="375740832"/>
        <c:axId val="191619240"/>
      </c:barChart>
      <c:catAx>
        <c:axId val="37574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619240"/>
        <c:crosses val="autoZero"/>
        <c:auto val="1"/>
        <c:lblAlgn val="ctr"/>
        <c:lblOffset val="100"/>
        <c:tickLblSkip val="1"/>
        <c:tickMarkSkip val="1"/>
        <c:noMultiLvlLbl val="0"/>
      </c:catAx>
      <c:valAx>
        <c:axId val="191619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740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682</c:v>
                </c:pt>
                <c:pt idx="5">
                  <c:v>658</c:v>
                </c:pt>
                <c:pt idx="8">
                  <c:v>674</c:v>
                </c:pt>
                <c:pt idx="11">
                  <c:v>649</c:v>
                </c:pt>
                <c:pt idx="14">
                  <c:v>680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31</c:v>
                </c:pt>
                <c:pt idx="3">
                  <c:v>20</c:v>
                </c:pt>
                <c:pt idx="6">
                  <c:v>15</c:v>
                </c:pt>
                <c:pt idx="9">
                  <c:v>15</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c:v>
                </c:pt>
                <c:pt idx="3">
                  <c:v>10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322</c:v>
                </c:pt>
                <c:pt idx="3">
                  <c:v>334</c:v>
                </c:pt>
                <c:pt idx="6">
                  <c:v>292</c:v>
                </c:pt>
                <c:pt idx="9">
                  <c:v>306</c:v>
                </c:pt>
                <c:pt idx="12">
                  <c:v>275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625</c:v>
                </c:pt>
                <c:pt idx="3">
                  <c:v>574</c:v>
                </c:pt>
                <c:pt idx="6">
                  <c:v>603</c:v>
                </c:pt>
                <c:pt idx="9">
                  <c:v>566</c:v>
                </c:pt>
                <c:pt idx="12">
                  <c:v>609</c:v>
                </c:pt>
              </c:numCache>
            </c:numRef>
          </c:val>
        </c:ser>
        <c:dLbls>
          <c:showLegendKey val="0"/>
          <c:showVal val="0"/>
          <c:showCatName val="0"/>
          <c:showSerName val="0"/>
          <c:showPercent val="0"/>
          <c:showBubbleSize val="0"/>
        </c:dLbls>
        <c:gapWidth val="100"/>
        <c:overlap val="100"/>
        <c:axId val="191100592"/>
        <c:axId val="191100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306</c:v>
                </c:pt>
                <c:pt idx="2">
                  <c:v>#N/A</c:v>
                </c:pt>
                <c:pt idx="3">
                  <c:v>#N/A</c:v>
                </c:pt>
                <c:pt idx="4">
                  <c:v>280</c:v>
                </c:pt>
                <c:pt idx="5">
                  <c:v>#N/A</c:v>
                </c:pt>
                <c:pt idx="6">
                  <c:v>#N/A</c:v>
                </c:pt>
                <c:pt idx="7">
                  <c:v>236</c:v>
                </c:pt>
                <c:pt idx="8">
                  <c:v>#N/A</c:v>
                </c:pt>
                <c:pt idx="9">
                  <c:v>#N/A</c:v>
                </c:pt>
                <c:pt idx="10">
                  <c:v>238</c:v>
                </c:pt>
                <c:pt idx="11">
                  <c:v>#N/A</c:v>
                </c:pt>
                <c:pt idx="12">
                  <c:v>#N/A</c:v>
                </c:pt>
                <c:pt idx="13">
                  <c:v>217</c:v>
                </c:pt>
                <c:pt idx="14">
                  <c:v>#N/A</c:v>
                </c:pt>
              </c:numCache>
            </c:numRef>
          </c:val>
          <c:smooth val="0"/>
        </c:ser>
        <c:dLbls>
          <c:showLegendKey val="0"/>
          <c:showVal val="0"/>
          <c:showCatName val="0"/>
          <c:showSerName val="0"/>
          <c:showPercent val="0"/>
          <c:showBubbleSize val="0"/>
        </c:dLbls>
        <c:marker val="1"/>
        <c:smooth val="0"/>
        <c:axId val="191100592"/>
        <c:axId val="191100984"/>
      </c:lineChart>
      <c:catAx>
        <c:axId val="19110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100984"/>
        <c:crosses val="autoZero"/>
        <c:auto val="1"/>
        <c:lblAlgn val="ctr"/>
        <c:lblOffset val="100"/>
        <c:tickLblSkip val="1"/>
        <c:tickMarkSkip val="1"/>
        <c:noMultiLvlLbl val="0"/>
      </c:catAx>
      <c:valAx>
        <c:axId val="19110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10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7223</c:v>
                </c:pt>
                <c:pt idx="5">
                  <c:v>7218</c:v>
                </c:pt>
                <c:pt idx="8">
                  <c:v>6987</c:v>
                </c:pt>
                <c:pt idx="11">
                  <c:v>6773</c:v>
                </c:pt>
                <c:pt idx="14">
                  <c:v>6671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142</c:v>
                </c:pt>
                <c:pt idx="5">
                  <c:v>188</c:v>
                </c:pt>
                <c:pt idx="8">
                  <c:v>141</c:v>
                </c:pt>
                <c:pt idx="11">
                  <c:v>73</c:v>
                </c:pt>
                <c:pt idx="14">
                  <c:v>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1953</c:v>
                </c:pt>
                <c:pt idx="5">
                  <c:v>1993</c:v>
                </c:pt>
                <c:pt idx="8">
                  <c:v>1948</c:v>
                </c:pt>
                <c:pt idx="11">
                  <c:v>1855</c:v>
                </c:pt>
                <c:pt idx="14">
                  <c:v>2064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1128</c:v>
                </c:pt>
                <c:pt idx="3">
                  <c:v>1113</c:v>
                </c:pt>
                <c:pt idx="6">
                  <c:v>1093</c:v>
                </c:pt>
                <c:pt idx="9">
                  <c:v>1033</c:v>
                </c:pt>
                <c:pt idx="12">
                  <c:v>1003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49</c:v>
                </c:pt>
                <c:pt idx="3">
                  <c:v>37</c:v>
                </c:pt>
                <c:pt idx="6">
                  <c:v>11</c:v>
                </c:pt>
                <c:pt idx="9">
                  <c:v>7</c:v>
                </c:pt>
                <c:pt idx="12">
                  <c:v>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2720</c:v>
                </c:pt>
                <c:pt idx="3">
                  <c:v>2764</c:v>
                </c:pt>
                <c:pt idx="6">
                  <c:v>2752</c:v>
                </c:pt>
                <c:pt idx="9">
                  <c:v>2823</c:v>
                </c:pt>
                <c:pt idx="12">
                  <c:v>2730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237</c:v>
                </c:pt>
                <c:pt idx="3">
                  <c:v>290</c:v>
                </c:pt>
                <c:pt idx="6">
                  <c:v>392</c:v>
                </c:pt>
                <c:pt idx="9">
                  <c:v>370</c:v>
                </c:pt>
                <c:pt idx="12">
                  <c:v>497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6255</c:v>
                </c:pt>
                <c:pt idx="3">
                  <c:v>5735</c:v>
                </c:pt>
                <c:pt idx="6">
                  <c:v>5451</c:v>
                </c:pt>
                <c:pt idx="9">
                  <c:v>5222</c:v>
                </c:pt>
                <c:pt idx="12">
                  <c:v>5195</c:v>
                </c:pt>
              </c:numCache>
            </c:numRef>
          </c:val>
        </c:ser>
        <c:dLbls>
          <c:showLegendKey val="0"/>
          <c:showVal val="0"/>
          <c:showCatName val="0"/>
          <c:showSerName val="0"/>
          <c:showPercent val="0"/>
          <c:showBubbleSize val="0"/>
        </c:dLbls>
        <c:gapWidth val="100"/>
        <c:overlap val="100"/>
        <c:axId val="380133720"/>
        <c:axId val="380134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1070</c:v>
                </c:pt>
                <c:pt idx="2">
                  <c:v>#N/A</c:v>
                </c:pt>
                <c:pt idx="3">
                  <c:v>#N/A</c:v>
                </c:pt>
                <c:pt idx="4">
                  <c:v>539</c:v>
                </c:pt>
                <c:pt idx="5">
                  <c:v>#N/A</c:v>
                </c:pt>
                <c:pt idx="6">
                  <c:v>#N/A</c:v>
                </c:pt>
                <c:pt idx="7">
                  <c:v>621</c:v>
                </c:pt>
                <c:pt idx="8">
                  <c:v>#N/A</c:v>
                </c:pt>
                <c:pt idx="9">
                  <c:v>#N/A</c:v>
                </c:pt>
                <c:pt idx="10">
                  <c:v>755</c:v>
                </c:pt>
                <c:pt idx="11">
                  <c:v>#N/A</c:v>
                </c:pt>
                <c:pt idx="12">
                  <c:v>#N/A</c:v>
                </c:pt>
                <c:pt idx="13">
                  <c:v>624</c:v>
                </c:pt>
                <c:pt idx="14">
                  <c:v>#N/A</c:v>
                </c:pt>
              </c:numCache>
            </c:numRef>
          </c:val>
          <c:smooth val="0"/>
        </c:ser>
        <c:dLbls>
          <c:showLegendKey val="0"/>
          <c:showVal val="0"/>
          <c:showCatName val="0"/>
          <c:showSerName val="0"/>
          <c:showPercent val="0"/>
          <c:showBubbleSize val="0"/>
        </c:dLbls>
        <c:marker val="1"/>
        <c:smooth val="0"/>
        <c:axId val="380133720"/>
        <c:axId val="380134112"/>
      </c:lineChart>
      <c:catAx>
        <c:axId val="380133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134112"/>
        <c:crosses val="autoZero"/>
        <c:auto val="1"/>
        <c:lblAlgn val="ctr"/>
        <c:lblOffset val="100"/>
        <c:tickLblSkip val="1"/>
        <c:tickMarkSkip val="1"/>
        <c:noMultiLvlLbl val="0"/>
      </c:catAx>
      <c:valAx>
        <c:axId val="38013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133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{C56F3427-8653-48A5-959C-47DD60F084B8}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{18921EA0-8DDD-45C8-BF79-CE53EBBC5E9B}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{46B64FAA-EE29-439A-A0CE-9843512F098B}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{879C46A4-9C0B-4402-9A81-122166DBAE87}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{E29143E8-7C3F-496A-8358-896CAC6584BC}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{1226E5B1-732E-41EA-96F4-1D7EE2590667}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{B8F322A6-F9CD-4F3F-9DD8-035C3A327656}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{0A87BA99-BCA2-4F9D-9368-FD8749480691}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{2D4C7B7C-F79E-497C-8D2A-EB4A672DEEF1}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{DC99BD8C-ED09-44A2-9A4F-3F220A7F564D}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80135288"/>
        <c:axId val="380135680"/>
      </c:scatterChart>
      <c:valAx>
        <c:axId val="3801352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135680"/>
        <c:crosses val="autoZero"/>
        <c:crossBetween val="midCat"/>
      </c:valAx>
      <c:valAx>
        <c:axId val="380135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0135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{E9E56B1D-A6D4-4BC5-AB55-7E5C92430DC1}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{43B8C880-1352-4F57-893A-833A2570A979}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{8A1B74CC-DD05-457E-BACF-A1970F7D1983}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{D9456B56-5E7A-49FA-8134-0DE868C1E3C8}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{E7D451A7-FD04-4C8B-BDC6-A84F791BF81E}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13.1</c:v>
                </c:pt>
                <c:pt idx="1">
                  <c:v>11.8</c:v>
                </c:pt>
                <c:pt idx="2">
                  <c:v>10.4</c:v>
                </c:pt>
                <c:pt idx="3">
                  <c:v>9.6</c:v>
                </c:pt>
                <c:pt idx="4">
                  <c:v>8.6999999999999993</c:v>
                </c:pt>
              </c:numCache>
            </c:numRef>
          </c:xVal>
          <c:yVal>
            <c:numRef>
              <c:f>公会計指標分析・財政指標組合せ分析表!$K$73:$O$73</c:f>
              <c:numCache>
                <c:formatCode>#,##0.0;"▲ "#,##0.0</c:formatCode>
                <c:ptCount val="5"/>
                <c:pt idx="0">
                  <c:v>41.4</c:v>
                </c:pt>
                <c:pt idx="1">
                  <c:v>20.399999999999999</c:v>
                </c:pt>
                <c:pt idx="2">
                  <c:v>23.4</c:v>
                </c:pt>
                <c:pt idx="3">
                  <c:v>29.4</c:v>
                </c:pt>
                <c:pt idx="4">
                  <c:v>23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{4072E1D6-9F8E-48F9-BDFA-EBFCA7F7EA6E}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{6CF96B61-885C-417E-B522-8F0C26EE81BB}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{776F23F4-F073-48E9-8897-A58E5C074018}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{548C874F-7F49-45AE-9DBE-55E2DA8F4E59}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{5238DF63-B0F3-44D1-BBF5-A7FC7507CD62}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380121128"/>
        <c:axId val="380121520"/>
      </c:scatterChart>
      <c:valAx>
        <c:axId val="380121128"/>
        <c:scaling>
          <c:orientation val="minMax"/>
          <c:max val="13.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121520"/>
        <c:crosses val="autoZero"/>
        <c:crossBetween val="midCat"/>
      </c:valAx>
      <c:valAx>
        <c:axId val="38012152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012112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6,042
6,013
299.61
5,121,063
4,980,427
131,739
3,369,329
5,015,586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昨年度数値より</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減少し、類似団体との比較では平均値より</a:t>
          </a:r>
          <a:r>
            <a:rPr kumimoji="1" lang="en-US" altLang="ja-JP" sz="1100">
              <a:solidFill>
                <a:schemeClr val="dk1"/>
              </a:solidFill>
              <a:effectLst/>
              <a:latin typeface="+mn-lt"/>
              <a:ea typeface="+mn-ea"/>
              <a:cs typeface="+mn-cs"/>
            </a:rPr>
            <a:t>0.03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下回った。また、全国平均、新潟県平均でも下回っている。</a:t>
          </a:r>
          <a:endParaRPr lang="ja-JP" altLang="ja-JP" sz="1400">
            <a:effectLst/>
          </a:endParaRPr>
        </a:p>
        <a:p>
          <a:r>
            <a:rPr kumimoji="1" lang="ja-JP" altLang="ja-JP" sz="1100">
              <a:solidFill>
                <a:schemeClr val="dk1"/>
              </a:solidFill>
              <a:effectLst/>
              <a:latin typeface="+mn-lt"/>
              <a:ea typeface="+mn-ea"/>
              <a:cs typeface="+mn-cs"/>
            </a:rPr>
            <a:t>　近年、村税等の減収が続いているが、税徴収業務の強化等により歳入確保に努める。また、職員の定員管理、給与の適正化等による人件費の抑制や事務業務の効率化をすすめていくことで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歳出の抑制をし財政基盤の安定化を図る。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95250</xdr:rowOff>
    </xdr:to>
    <xdr:cxnSp macro="">
      <xdr:nvCxnSpPr>
        <xdr:cNvPr id="69" name="直線コネクタ 68"/>
        <xdr:cNvCxnSpPr/>
      </xdr:nvCxnSpPr>
      <xdr:spPr>
        <a:xfrm>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78015</xdr:rowOff>
    </xdr:to>
    <xdr:cxnSp macro="">
      <xdr:nvCxnSpPr>
        <xdr:cNvPr id="72" name="直線コネクタ 71"/>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78015</xdr:rowOff>
    </xdr:to>
    <xdr:cxnSp macro="">
      <xdr:nvCxnSpPr>
        <xdr:cNvPr id="75" name="直線コネクタ 74"/>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78015</xdr:rowOff>
    </xdr:to>
    <xdr:cxnSp macro="">
      <xdr:nvCxnSpPr>
        <xdr:cNvPr id="78" name="直線コネクタ 77"/>
        <xdr:cNvCxnSpPr/>
      </xdr:nvCxnSpPr>
      <xdr:spPr>
        <a:xfrm>
          <a:off x="1447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91" name="テキスト ボックス 90"/>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2" name="円/楕円 91"/>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3" name="テキスト ボックス 92"/>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4" name="円/楕円 93"/>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5" name="テキスト ボックス 94"/>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昨年度数値と比べると、一時的に</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改善した。</a:t>
          </a:r>
          <a:endParaRPr lang="ja-JP" altLang="ja-JP" sz="1400">
            <a:effectLst/>
          </a:endParaRPr>
        </a:p>
        <a:p>
          <a:r>
            <a:rPr kumimoji="1" lang="ja-JP" altLang="ja-JP" sz="1100">
              <a:solidFill>
                <a:schemeClr val="dk1"/>
              </a:solidFill>
              <a:effectLst/>
              <a:latin typeface="+mn-lt"/>
              <a:ea typeface="+mn-ea"/>
              <a:cs typeface="+mn-cs"/>
            </a:rPr>
            <a:t>　しかしながら、下水道会計などの特別会計への繰出金が今後も大きな負担となる見込みであり、物件費（電算関係などの業務委託）の増も見込まれるため、８０％後半の数値で推移すると思われる。</a:t>
          </a:r>
          <a:endParaRPr lang="ja-JP" altLang="ja-JP" sz="1400">
            <a:effectLst/>
          </a:endParaRPr>
        </a:p>
        <a:p>
          <a:r>
            <a:rPr kumimoji="1" lang="ja-JP" altLang="ja-JP" sz="1100">
              <a:solidFill>
                <a:schemeClr val="dk1"/>
              </a:solidFill>
              <a:effectLst/>
              <a:latin typeface="+mn-lt"/>
              <a:ea typeface="+mn-ea"/>
              <a:cs typeface="+mn-cs"/>
            </a:rPr>
            <a:t>　引き続き、事務業務の見直し、効率化をすすめ、経常経費の削減が必要である。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114554</xdr:rowOff>
    </xdr:from>
    <xdr:to>
      <xdr:col>7</xdr:col>
      <xdr:colOff>152400</xdr:colOff>
      <xdr:row>62</xdr:row>
      <xdr:rowOff>165100</xdr:rowOff>
    </xdr:to>
    <xdr:cxnSp macro="">
      <xdr:nvCxnSpPr>
        <xdr:cNvPr id="130" name="直線コネクタ 129"/>
        <xdr:cNvCxnSpPr/>
      </xdr:nvCxnSpPr>
      <xdr:spPr>
        <a:xfrm flipV="1">
          <a:off x="4114800" y="10573004"/>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73406</xdr:rowOff>
    </xdr:from>
    <xdr:to>
      <xdr:col>6</xdr:col>
      <xdr:colOff>0</xdr:colOff>
      <xdr:row>62</xdr:row>
      <xdr:rowOff>165100</xdr:rowOff>
    </xdr:to>
    <xdr:cxnSp macro="">
      <xdr:nvCxnSpPr>
        <xdr:cNvPr id="133" name="直線コネクタ 132"/>
        <xdr:cNvCxnSpPr/>
      </xdr:nvCxnSpPr>
      <xdr:spPr>
        <a:xfrm>
          <a:off x="3225800" y="1070330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62</xdr:row>
      <xdr:rowOff>83058</xdr:rowOff>
    </xdr:to>
    <xdr:cxnSp macro="">
      <xdr:nvCxnSpPr>
        <xdr:cNvPr id="136" name="直線コネクタ 135"/>
        <xdr:cNvCxnSpPr/>
      </xdr:nvCxnSpPr>
      <xdr:spPr>
        <a:xfrm flipV="1">
          <a:off x="2336800" y="1070330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83058</xdr:rowOff>
    </xdr:from>
    <xdr:to>
      <xdr:col>3</xdr:col>
      <xdr:colOff>279400</xdr:colOff>
      <xdr:row>63</xdr:row>
      <xdr:rowOff>8128</xdr:rowOff>
    </xdr:to>
    <xdr:cxnSp macro="">
      <xdr:nvCxnSpPr>
        <xdr:cNvPr id="139" name="直線コネクタ 138"/>
        <xdr:cNvCxnSpPr/>
      </xdr:nvCxnSpPr>
      <xdr:spPr>
        <a:xfrm flipV="1">
          <a:off x="1447800" y="107129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63754</xdr:rowOff>
    </xdr:from>
    <xdr:to>
      <xdr:col>7</xdr:col>
      <xdr:colOff>203200</xdr:colOff>
      <xdr:row>61</xdr:row>
      <xdr:rowOff>165354</xdr:rowOff>
    </xdr:to>
    <xdr:sp macro="" textlink="">
      <xdr:nvSpPr>
        <xdr:cNvPr id="149" name="円/楕円 148"/>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80281</xdr:rowOff>
    </xdr:from>
    <xdr:ext cx="762000" cy="259045"/>
    <xdr:sp macro="" textlink="">
      <xdr:nvSpPr>
        <xdr:cNvPr id="150" name="財政構造の弾力性該当値テキスト"/>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1" name="円/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52" name="テキスト ボックス 151"/>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22606</xdr:rowOff>
    </xdr:from>
    <xdr:to>
      <xdr:col>4</xdr:col>
      <xdr:colOff>533400</xdr:colOff>
      <xdr:row>62</xdr:row>
      <xdr:rowOff>124206</xdr:rowOff>
    </xdr:to>
    <xdr:sp macro="" textlink="">
      <xdr:nvSpPr>
        <xdr:cNvPr id="153" name="円/楕円 152"/>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108983</xdr:rowOff>
    </xdr:from>
    <xdr:ext cx="762000" cy="259045"/>
    <xdr:sp macro="" textlink="">
      <xdr:nvSpPr>
        <xdr:cNvPr id="154" name="テキスト ボックス 153"/>
        <xdr:cNvSpPr txBox="1"/>
      </xdr:nvSpPr>
      <xdr:spPr>
        <a:xfrm>
          <a:off x="2844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32258</xdr:rowOff>
    </xdr:from>
    <xdr:to>
      <xdr:col>3</xdr:col>
      <xdr:colOff>330200</xdr:colOff>
      <xdr:row>62</xdr:row>
      <xdr:rowOff>133858</xdr:rowOff>
    </xdr:to>
    <xdr:sp macro="" textlink="">
      <xdr:nvSpPr>
        <xdr:cNvPr id="155" name="円/楕円 154"/>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118635</xdr:rowOff>
    </xdr:from>
    <xdr:ext cx="762000" cy="259045"/>
    <xdr:sp macro="" textlink="">
      <xdr:nvSpPr>
        <xdr:cNvPr id="156" name="テキスト ボックス 155"/>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128778</xdr:rowOff>
    </xdr:from>
    <xdr:to>
      <xdr:col>2</xdr:col>
      <xdr:colOff>127000</xdr:colOff>
      <xdr:row>63</xdr:row>
      <xdr:rowOff>58928</xdr:rowOff>
    </xdr:to>
    <xdr:sp macro="" textlink="">
      <xdr:nvSpPr>
        <xdr:cNvPr id="157" name="円/楕円 156"/>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43705</xdr:rowOff>
    </xdr:from>
    <xdr:ext cx="762000" cy="259045"/>
    <xdr:sp macro="" textlink="">
      <xdr:nvSpPr>
        <xdr:cNvPr id="158" name="テキスト ボックス 157"/>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[298,908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148,075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集落やコミュニティが川沿いに点在していることなどから公共施設数が比較的多くあるため、平均より上回っている。</a:t>
          </a:r>
          <a:endParaRPr lang="ja-JP" altLang="ja-JP" sz="1400">
            <a:effectLst/>
          </a:endParaRPr>
        </a:p>
        <a:p>
          <a:r>
            <a:rPr kumimoji="1" lang="ja-JP" altLang="ja-JP" sz="1100">
              <a:solidFill>
                <a:schemeClr val="dk1"/>
              </a:solidFill>
              <a:effectLst/>
              <a:latin typeface="+mn-lt"/>
              <a:ea typeface="+mn-ea"/>
              <a:cs typeface="+mn-cs"/>
            </a:rPr>
            <a:t>　事務業務の改善や効率化を図り、物件費（電算関係などの委託料）の節減が必要である。また、公共施設の適正な管理運営をすすめることも重要である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17824</xdr:rowOff>
    </xdr:from>
    <xdr:to>
      <xdr:col>7</xdr:col>
      <xdr:colOff>152400</xdr:colOff>
      <xdr:row>85</xdr:row>
      <xdr:rowOff>27358</xdr:rowOff>
    </xdr:to>
    <xdr:cxnSp macro="">
      <xdr:nvCxnSpPr>
        <xdr:cNvPr id="193" name="直線コネクタ 192"/>
        <xdr:cNvCxnSpPr/>
      </xdr:nvCxnSpPr>
      <xdr:spPr>
        <a:xfrm>
          <a:off x="4114800" y="14591074"/>
          <a:ext cx="83820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99682</xdr:rowOff>
    </xdr:from>
    <xdr:to>
      <xdr:col>6</xdr:col>
      <xdr:colOff>0</xdr:colOff>
      <xdr:row>85</xdr:row>
      <xdr:rowOff>17824</xdr:rowOff>
    </xdr:to>
    <xdr:cxnSp macro="">
      <xdr:nvCxnSpPr>
        <xdr:cNvPr id="196" name="直線コネクタ 195"/>
        <xdr:cNvCxnSpPr/>
      </xdr:nvCxnSpPr>
      <xdr:spPr>
        <a:xfrm>
          <a:off x="3225800" y="14501482"/>
          <a:ext cx="889000" cy="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40363</xdr:rowOff>
    </xdr:from>
    <xdr:to>
      <xdr:col>4</xdr:col>
      <xdr:colOff>482600</xdr:colOff>
      <xdr:row>84</xdr:row>
      <xdr:rowOff>99682</xdr:rowOff>
    </xdr:to>
    <xdr:cxnSp macro="">
      <xdr:nvCxnSpPr>
        <xdr:cNvPr id="199" name="直線コネクタ 198"/>
        <xdr:cNvCxnSpPr/>
      </xdr:nvCxnSpPr>
      <xdr:spPr>
        <a:xfrm>
          <a:off x="2336800" y="14442163"/>
          <a:ext cx="889000" cy="5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40363</xdr:rowOff>
    </xdr:from>
    <xdr:to>
      <xdr:col>3</xdr:col>
      <xdr:colOff>279400</xdr:colOff>
      <xdr:row>84</xdr:row>
      <xdr:rowOff>47228</xdr:rowOff>
    </xdr:to>
    <xdr:cxnSp macro="">
      <xdr:nvCxnSpPr>
        <xdr:cNvPr id="202" name="直線コネクタ 201"/>
        <xdr:cNvCxnSpPr/>
      </xdr:nvCxnSpPr>
      <xdr:spPr>
        <a:xfrm flipV="1">
          <a:off x="1447800" y="14442163"/>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148008</xdr:rowOff>
    </xdr:from>
    <xdr:to>
      <xdr:col>7</xdr:col>
      <xdr:colOff>203200</xdr:colOff>
      <xdr:row>85</xdr:row>
      <xdr:rowOff>78158</xdr:rowOff>
    </xdr:to>
    <xdr:sp macro="" textlink="">
      <xdr:nvSpPr>
        <xdr:cNvPr id="212" name="円/楕円 211"/>
        <xdr:cNvSpPr/>
      </xdr:nvSpPr>
      <xdr:spPr>
        <a:xfrm>
          <a:off x="4902200" y="145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120085</xdr:rowOff>
    </xdr:from>
    <xdr:ext cx="762000" cy="259045"/>
    <xdr:sp macro="" textlink="">
      <xdr:nvSpPr>
        <xdr:cNvPr id="213" name="人件費・物件費等の状況該当値テキスト"/>
        <xdr:cNvSpPr txBox="1"/>
      </xdr:nvSpPr>
      <xdr:spPr>
        <a:xfrm>
          <a:off x="5041900" y="145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298,908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138474</xdr:rowOff>
    </xdr:from>
    <xdr:to>
      <xdr:col>6</xdr:col>
      <xdr:colOff>50800</xdr:colOff>
      <xdr:row>85</xdr:row>
      <xdr:rowOff>68624</xdr:rowOff>
    </xdr:to>
    <xdr:sp macro="" textlink="">
      <xdr:nvSpPr>
        <xdr:cNvPr id="214" name="円/楕円 213"/>
        <xdr:cNvSpPr/>
      </xdr:nvSpPr>
      <xdr:spPr>
        <a:xfrm>
          <a:off x="4064000" y="1454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53401</xdr:rowOff>
    </xdr:from>
    <xdr:ext cx="736600" cy="259045"/>
    <xdr:sp macro="" textlink="">
      <xdr:nvSpPr>
        <xdr:cNvPr id="215" name="テキスト ボックス 214"/>
        <xdr:cNvSpPr txBox="1"/>
      </xdr:nvSpPr>
      <xdr:spPr>
        <a:xfrm>
          <a:off x="3733800" y="14626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296,537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48882</xdr:rowOff>
    </xdr:from>
    <xdr:to>
      <xdr:col>4</xdr:col>
      <xdr:colOff>533400</xdr:colOff>
      <xdr:row>84</xdr:row>
      <xdr:rowOff>150482</xdr:rowOff>
    </xdr:to>
    <xdr:sp macro="" textlink="">
      <xdr:nvSpPr>
        <xdr:cNvPr id="216" name="円/楕円 215"/>
        <xdr:cNvSpPr/>
      </xdr:nvSpPr>
      <xdr:spPr>
        <a:xfrm>
          <a:off x="3175000" y="1445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135259</xdr:rowOff>
    </xdr:from>
    <xdr:ext cx="762000" cy="259045"/>
    <xdr:sp macro="" textlink="">
      <xdr:nvSpPr>
        <xdr:cNvPr id="217" name="テキスト ボックス 216"/>
        <xdr:cNvSpPr txBox="1"/>
      </xdr:nvSpPr>
      <xdr:spPr>
        <a:xfrm>
          <a:off x="2844800" y="1453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274,260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161013</xdr:rowOff>
    </xdr:from>
    <xdr:to>
      <xdr:col>3</xdr:col>
      <xdr:colOff>330200</xdr:colOff>
      <xdr:row>84</xdr:row>
      <xdr:rowOff>91163</xdr:rowOff>
    </xdr:to>
    <xdr:sp macro="" textlink="">
      <xdr:nvSpPr>
        <xdr:cNvPr id="218" name="円/楕円 217"/>
        <xdr:cNvSpPr/>
      </xdr:nvSpPr>
      <xdr:spPr>
        <a:xfrm>
          <a:off x="2286000" y="1439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75940</xdr:rowOff>
    </xdr:from>
    <xdr:ext cx="762000" cy="259045"/>
    <xdr:sp macro="" textlink="">
      <xdr:nvSpPr>
        <xdr:cNvPr id="219" name="テキスト ボックス 218"/>
        <xdr:cNvSpPr txBox="1"/>
      </xdr:nvSpPr>
      <xdr:spPr>
        <a:xfrm>
          <a:off x="1955800" y="144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259,510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167878</xdr:rowOff>
    </xdr:from>
    <xdr:to>
      <xdr:col>2</xdr:col>
      <xdr:colOff>127000</xdr:colOff>
      <xdr:row>84</xdr:row>
      <xdr:rowOff>98028</xdr:rowOff>
    </xdr:to>
    <xdr:sp macro="" textlink="">
      <xdr:nvSpPr>
        <xdr:cNvPr id="220" name="円/楕円 219"/>
        <xdr:cNvSpPr/>
      </xdr:nvSpPr>
      <xdr:spPr>
        <a:xfrm>
          <a:off x="1397000" y="143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82805</xdr:rowOff>
    </xdr:from>
    <xdr:ext cx="762000" cy="259045"/>
    <xdr:sp macro="" textlink="">
      <xdr:nvSpPr>
        <xdr:cNvPr id="221" name="テキスト ボックス 220"/>
        <xdr:cNvSpPr txBox="1"/>
      </xdr:nvSpPr>
      <xdr:spPr>
        <a:xfrm>
          <a:off x="1066800" y="1448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261,217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類似団体や全国と比較しても、低い水準となっている。</a:t>
          </a:r>
          <a:endParaRPr lang="ja-JP" altLang="ja-JP" sz="1400">
            <a:effectLst/>
          </a:endParaRPr>
        </a:p>
        <a:p>
          <a:r>
            <a:rPr kumimoji="1" lang="ja-JP" altLang="ja-JP" sz="1100">
              <a:solidFill>
                <a:schemeClr val="dk1"/>
              </a:solidFill>
              <a:effectLst/>
              <a:latin typeface="+mn-lt"/>
              <a:ea typeface="+mn-ea"/>
              <a:cs typeface="+mn-cs"/>
            </a:rPr>
            <a:t>引き続き、社会経済状況などを考慮し、給与の適正化を図る。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28787</xdr:rowOff>
    </xdr:from>
    <xdr:to>
      <xdr:col>24</xdr:col>
      <xdr:colOff>558800</xdr:colOff>
      <xdr:row>83</xdr:row>
      <xdr:rowOff>117263</xdr:rowOff>
    </xdr:to>
    <xdr:cxnSp macro="">
      <xdr:nvCxnSpPr>
        <xdr:cNvPr id="255" name="直線コネクタ 254"/>
        <xdr:cNvCxnSpPr/>
      </xdr:nvCxnSpPr>
      <xdr:spPr>
        <a:xfrm flipV="1">
          <a:off x="16179800" y="142591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44873</xdr:rowOff>
    </xdr:from>
    <xdr:to>
      <xdr:col>23</xdr:col>
      <xdr:colOff>406400</xdr:colOff>
      <xdr:row>83</xdr:row>
      <xdr:rowOff>117263</xdr:rowOff>
    </xdr:to>
    <xdr:cxnSp macro="">
      <xdr:nvCxnSpPr>
        <xdr:cNvPr id="258" name="直線コネクタ 257"/>
        <xdr:cNvCxnSpPr/>
      </xdr:nvCxnSpPr>
      <xdr:spPr>
        <a:xfrm>
          <a:off x="15290800" y="142752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44873</xdr:rowOff>
    </xdr:from>
    <xdr:to>
      <xdr:col>22</xdr:col>
      <xdr:colOff>203200</xdr:colOff>
      <xdr:row>86</xdr:row>
      <xdr:rowOff>85513</xdr:rowOff>
    </xdr:to>
    <xdr:cxnSp macro="">
      <xdr:nvCxnSpPr>
        <xdr:cNvPr id="261" name="直線コネクタ 260"/>
        <xdr:cNvCxnSpPr/>
      </xdr:nvCxnSpPr>
      <xdr:spPr>
        <a:xfrm flipV="1">
          <a:off x="14401800" y="14275223"/>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86</xdr:row>
      <xdr:rowOff>85513</xdr:rowOff>
    </xdr:to>
    <xdr:cxnSp macro="">
      <xdr:nvCxnSpPr>
        <xdr:cNvPr id="264" name="直線コネクタ 263"/>
        <xdr:cNvCxnSpPr/>
      </xdr:nvCxnSpPr>
      <xdr:spPr>
        <a:xfrm>
          <a:off x="13512800" y="147497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149437</xdr:rowOff>
    </xdr:from>
    <xdr:to>
      <xdr:col>24</xdr:col>
      <xdr:colOff>609600</xdr:colOff>
      <xdr:row>83</xdr:row>
      <xdr:rowOff>79587</xdr:rowOff>
    </xdr:to>
    <xdr:sp macro="" textlink="">
      <xdr:nvSpPr>
        <xdr:cNvPr id="274" name="円/楕円 273"/>
        <xdr:cNvSpPr/>
      </xdr:nvSpPr>
      <xdr:spPr>
        <a:xfrm>
          <a:off x="169672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165964</xdr:rowOff>
    </xdr:from>
    <xdr:ext cx="762000" cy="259045"/>
    <xdr:sp macro="" textlink="">
      <xdr:nvSpPr>
        <xdr:cNvPr id="275" name="給与水準   （国との比較）該当値テキスト"/>
        <xdr:cNvSpPr txBox="1"/>
      </xdr:nvSpPr>
      <xdr:spPr>
        <a:xfrm>
          <a:off x="17106900" y="1405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66463</xdr:rowOff>
    </xdr:from>
    <xdr:to>
      <xdr:col>23</xdr:col>
      <xdr:colOff>457200</xdr:colOff>
      <xdr:row>83</xdr:row>
      <xdr:rowOff>168063</xdr:rowOff>
    </xdr:to>
    <xdr:sp macro="" textlink="">
      <xdr:nvSpPr>
        <xdr:cNvPr id="276" name="円/楕円 275"/>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77" name="テキスト ボックス 276"/>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165523</xdr:rowOff>
    </xdr:from>
    <xdr:to>
      <xdr:col>22</xdr:col>
      <xdr:colOff>254000</xdr:colOff>
      <xdr:row>83</xdr:row>
      <xdr:rowOff>95673</xdr:rowOff>
    </xdr:to>
    <xdr:sp macro="" textlink="">
      <xdr:nvSpPr>
        <xdr:cNvPr id="278" name="円/楕円 277"/>
        <xdr:cNvSpPr/>
      </xdr:nvSpPr>
      <xdr:spPr>
        <a:xfrm>
          <a:off x="152400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105850</xdr:rowOff>
    </xdr:from>
    <xdr:ext cx="762000" cy="259045"/>
    <xdr:sp macro="" textlink="">
      <xdr:nvSpPr>
        <xdr:cNvPr id="279" name="テキスト ボックス 278"/>
        <xdr:cNvSpPr txBox="1"/>
      </xdr:nvSpPr>
      <xdr:spPr>
        <a:xfrm>
          <a:off x="14909800" y="13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34713</xdr:rowOff>
    </xdr:from>
    <xdr:to>
      <xdr:col>21</xdr:col>
      <xdr:colOff>50800</xdr:colOff>
      <xdr:row>86</xdr:row>
      <xdr:rowOff>136313</xdr:rowOff>
    </xdr:to>
    <xdr:sp macro="" textlink="">
      <xdr:nvSpPr>
        <xdr:cNvPr id="280" name="円/楕円 279"/>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146490</xdr:rowOff>
    </xdr:from>
    <xdr:ext cx="762000" cy="259045"/>
    <xdr:sp macro="" textlink="">
      <xdr:nvSpPr>
        <xdr:cNvPr id="281" name="テキスト ボックス 280"/>
        <xdr:cNvSpPr txBox="1"/>
      </xdr:nvSpPr>
      <xdr:spPr>
        <a:xfrm>
          <a:off x="14020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2" name="円/楕円 281"/>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66057</xdr:rowOff>
    </xdr:from>
    <xdr:ext cx="762000" cy="259045"/>
    <xdr:sp macro="" textlink="">
      <xdr:nvSpPr>
        <xdr:cNvPr id="283" name="テキスト ボックス 282"/>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地理的条件により公共施設が多いことなどから、職員数が多い状況が続いている。類似団体数値と比べると、ほぼ同水準で推移している。</a:t>
          </a:r>
          <a:endParaRPr lang="ja-JP" altLang="ja-JP" sz="1400">
            <a:effectLst/>
          </a:endParaRPr>
        </a:p>
        <a:p>
          <a:r>
            <a:rPr kumimoji="1" lang="ja-JP" altLang="ja-JP" sz="1100">
              <a:solidFill>
                <a:schemeClr val="dk1"/>
              </a:solidFill>
              <a:effectLst/>
              <a:latin typeface="+mn-lt"/>
              <a:ea typeface="+mn-ea"/>
              <a:cs typeface="+mn-cs"/>
            </a:rPr>
            <a:t>　引き続き、定員適正化計画に基づき、事務事業の改善、効率化とあわせて、適正な定員管理に努める。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28593</xdr:rowOff>
    </xdr:from>
    <xdr:to>
      <xdr:col>24</xdr:col>
      <xdr:colOff>558800</xdr:colOff>
      <xdr:row>62</xdr:row>
      <xdr:rowOff>65133</xdr:rowOff>
    </xdr:to>
    <xdr:cxnSp macro="">
      <xdr:nvCxnSpPr>
        <xdr:cNvPr id="320" name="直線コネクタ 319"/>
        <xdr:cNvCxnSpPr/>
      </xdr:nvCxnSpPr>
      <xdr:spPr>
        <a:xfrm>
          <a:off x="16179800" y="10658493"/>
          <a:ext cx="8382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22389</xdr:rowOff>
    </xdr:from>
    <xdr:to>
      <xdr:col>23</xdr:col>
      <xdr:colOff>406400</xdr:colOff>
      <xdr:row>62</xdr:row>
      <xdr:rowOff>28593</xdr:rowOff>
    </xdr:to>
    <xdr:cxnSp macro="">
      <xdr:nvCxnSpPr>
        <xdr:cNvPr id="323" name="直線コネクタ 322"/>
        <xdr:cNvCxnSpPr/>
      </xdr:nvCxnSpPr>
      <xdr:spPr>
        <a:xfrm>
          <a:off x="15290800" y="10652289"/>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5" name="テキスト ボックス 324"/>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126274</xdr:rowOff>
    </xdr:from>
    <xdr:to>
      <xdr:col>22</xdr:col>
      <xdr:colOff>203200</xdr:colOff>
      <xdr:row>62</xdr:row>
      <xdr:rowOff>22389</xdr:rowOff>
    </xdr:to>
    <xdr:cxnSp macro="">
      <xdr:nvCxnSpPr>
        <xdr:cNvPr id="326" name="直線コネクタ 325"/>
        <xdr:cNvCxnSpPr/>
      </xdr:nvCxnSpPr>
      <xdr:spPr>
        <a:xfrm>
          <a:off x="14401800" y="10584724"/>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8" name="テキスト ボックス 327"/>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102144</xdr:rowOff>
    </xdr:from>
    <xdr:to>
      <xdr:col>21</xdr:col>
      <xdr:colOff>0</xdr:colOff>
      <xdr:row>61</xdr:row>
      <xdr:rowOff>126274</xdr:rowOff>
    </xdr:to>
    <xdr:cxnSp macro="">
      <xdr:nvCxnSpPr>
        <xdr:cNvPr id="329" name="直線コネクタ 328"/>
        <xdr:cNvCxnSpPr/>
      </xdr:nvCxnSpPr>
      <xdr:spPr>
        <a:xfrm>
          <a:off x="13512800" y="105605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3" name="テキスト ボックス 332"/>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39" name="円/楕円 338"/>
        <xdr:cNvSpPr/>
      </xdr:nvSpPr>
      <xdr:spPr>
        <a:xfrm>
          <a:off x="169672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157860</xdr:rowOff>
    </xdr:from>
    <xdr:ext cx="762000" cy="259045"/>
    <xdr:sp macro="" textlink="">
      <xdr:nvSpPr>
        <xdr:cNvPr id="340" name="定員管理の状況該当値テキスト"/>
        <xdr:cNvSpPr txBox="1"/>
      </xdr:nvSpPr>
      <xdr:spPr>
        <a:xfrm>
          <a:off x="17106900" y="1061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149243</xdr:rowOff>
    </xdr:from>
    <xdr:to>
      <xdr:col>23</xdr:col>
      <xdr:colOff>457200</xdr:colOff>
      <xdr:row>62</xdr:row>
      <xdr:rowOff>79393</xdr:rowOff>
    </xdr:to>
    <xdr:sp macro="" textlink="">
      <xdr:nvSpPr>
        <xdr:cNvPr id="341" name="円/楕円 340"/>
        <xdr:cNvSpPr/>
      </xdr:nvSpPr>
      <xdr:spPr>
        <a:xfrm>
          <a:off x="16129000" y="106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42" name="テキスト ボックス 341"/>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143039</xdr:rowOff>
    </xdr:from>
    <xdr:to>
      <xdr:col>22</xdr:col>
      <xdr:colOff>254000</xdr:colOff>
      <xdr:row>62</xdr:row>
      <xdr:rowOff>73189</xdr:rowOff>
    </xdr:to>
    <xdr:sp macro="" textlink="">
      <xdr:nvSpPr>
        <xdr:cNvPr id="343" name="円/楕円 342"/>
        <xdr:cNvSpPr/>
      </xdr:nvSpPr>
      <xdr:spPr>
        <a:xfrm>
          <a:off x="15240000" y="106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57966</xdr:rowOff>
    </xdr:from>
    <xdr:ext cx="762000" cy="259045"/>
    <xdr:sp macro="" textlink="">
      <xdr:nvSpPr>
        <xdr:cNvPr id="344" name="テキスト ボックス 343"/>
        <xdr:cNvSpPr txBox="1"/>
      </xdr:nvSpPr>
      <xdr:spPr>
        <a:xfrm>
          <a:off x="14909800" y="1068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75474</xdr:rowOff>
    </xdr:from>
    <xdr:to>
      <xdr:col>21</xdr:col>
      <xdr:colOff>50800</xdr:colOff>
      <xdr:row>62</xdr:row>
      <xdr:rowOff>5624</xdr:rowOff>
    </xdr:to>
    <xdr:sp macro="" textlink="">
      <xdr:nvSpPr>
        <xdr:cNvPr id="345" name="円/楕円 344"/>
        <xdr:cNvSpPr/>
      </xdr:nvSpPr>
      <xdr:spPr>
        <a:xfrm>
          <a:off x="14351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15801</xdr:rowOff>
    </xdr:from>
    <xdr:ext cx="762000" cy="259045"/>
    <xdr:sp macro="" textlink="">
      <xdr:nvSpPr>
        <xdr:cNvPr id="346" name="テキスト ボックス 345"/>
        <xdr:cNvSpPr txBox="1"/>
      </xdr:nvSpPr>
      <xdr:spPr>
        <a:xfrm>
          <a:off x="14020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51344</xdr:rowOff>
    </xdr:from>
    <xdr:to>
      <xdr:col>19</xdr:col>
      <xdr:colOff>533400</xdr:colOff>
      <xdr:row>61</xdr:row>
      <xdr:rowOff>152944</xdr:rowOff>
    </xdr:to>
    <xdr:sp macro="" textlink="">
      <xdr:nvSpPr>
        <xdr:cNvPr id="347" name="円/楕円 346"/>
        <xdr:cNvSpPr/>
      </xdr:nvSpPr>
      <xdr:spPr>
        <a:xfrm>
          <a:off x="13462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163121</xdr:rowOff>
    </xdr:from>
    <xdr:ext cx="762000" cy="259045"/>
    <xdr:sp macro="" textlink="">
      <xdr:nvSpPr>
        <xdr:cNvPr id="348" name="テキスト ボックス 347"/>
        <xdr:cNvSpPr txBox="1"/>
      </xdr:nvSpPr>
      <xdr:spPr>
        <a:xfrm>
          <a:off x="13131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昨年度よりも</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改善したが、類似団体平均数値と同水準であった。</a:t>
          </a:r>
          <a:endParaRPr lang="ja-JP" altLang="ja-JP" sz="1400">
            <a:effectLst/>
          </a:endParaRPr>
        </a:p>
        <a:p>
          <a:r>
            <a:rPr kumimoji="1" lang="ja-JP" altLang="ja-JP" sz="1100">
              <a:solidFill>
                <a:schemeClr val="dk1"/>
              </a:solidFill>
              <a:effectLst/>
              <a:latin typeface="+mn-lt"/>
              <a:ea typeface="+mn-ea"/>
              <a:cs typeface="+mn-cs"/>
            </a:rPr>
            <a:t>今後も計画的な新規起債発行を行い、負担軽減を図る。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134112</xdr:rowOff>
    </xdr:from>
    <xdr:to>
      <xdr:col>24</xdr:col>
      <xdr:colOff>558800</xdr:colOff>
      <xdr:row>42</xdr:row>
      <xdr:rowOff>6096</xdr:rowOff>
    </xdr:to>
    <xdr:cxnSp macro="">
      <xdr:nvCxnSpPr>
        <xdr:cNvPr id="379" name="直線コネクタ 378"/>
        <xdr:cNvCxnSpPr/>
      </xdr:nvCxnSpPr>
      <xdr:spPr>
        <a:xfrm flipV="1">
          <a:off x="16179800" y="716356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6096</xdr:rowOff>
    </xdr:from>
    <xdr:to>
      <xdr:col>23</xdr:col>
      <xdr:colOff>406400</xdr:colOff>
      <xdr:row>42</xdr:row>
      <xdr:rowOff>44704</xdr:rowOff>
    </xdr:to>
    <xdr:cxnSp macro="">
      <xdr:nvCxnSpPr>
        <xdr:cNvPr id="382" name="直線コネクタ 381"/>
        <xdr:cNvCxnSpPr/>
      </xdr:nvCxnSpPr>
      <xdr:spPr>
        <a:xfrm flipV="1">
          <a:off x="15290800" y="720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44704</xdr:rowOff>
    </xdr:from>
    <xdr:to>
      <xdr:col>22</xdr:col>
      <xdr:colOff>203200</xdr:colOff>
      <xdr:row>42</xdr:row>
      <xdr:rowOff>112268</xdr:rowOff>
    </xdr:to>
    <xdr:cxnSp macro="">
      <xdr:nvCxnSpPr>
        <xdr:cNvPr id="385" name="直線コネクタ 384"/>
        <xdr:cNvCxnSpPr/>
      </xdr:nvCxnSpPr>
      <xdr:spPr>
        <a:xfrm flipV="1">
          <a:off x="14401800" y="72456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3556</xdr:rowOff>
    </xdr:to>
    <xdr:cxnSp macro="">
      <xdr:nvCxnSpPr>
        <xdr:cNvPr id="388" name="直線コネクタ 387"/>
        <xdr:cNvCxnSpPr/>
      </xdr:nvCxnSpPr>
      <xdr:spPr>
        <a:xfrm flipV="1">
          <a:off x="13512800" y="73131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83312</xdr:rowOff>
    </xdr:from>
    <xdr:to>
      <xdr:col>24</xdr:col>
      <xdr:colOff>609600</xdr:colOff>
      <xdr:row>42</xdr:row>
      <xdr:rowOff>13462</xdr:rowOff>
    </xdr:to>
    <xdr:sp macro="" textlink="">
      <xdr:nvSpPr>
        <xdr:cNvPr id="398" name="円/楕円 397"/>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55389</xdr:rowOff>
    </xdr:from>
    <xdr:ext cx="762000" cy="259045"/>
    <xdr:sp macro="" textlink="">
      <xdr:nvSpPr>
        <xdr:cNvPr id="399" name="公債費負担の状況該当値テキスト"/>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400" name="円/楕円 399"/>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41673</xdr:rowOff>
    </xdr:from>
    <xdr:ext cx="736600" cy="259045"/>
    <xdr:sp macro="" textlink="">
      <xdr:nvSpPr>
        <xdr:cNvPr id="401" name="テキスト ボックス 400"/>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165354</xdr:rowOff>
    </xdr:from>
    <xdr:to>
      <xdr:col>22</xdr:col>
      <xdr:colOff>254000</xdr:colOff>
      <xdr:row>42</xdr:row>
      <xdr:rowOff>95504</xdr:rowOff>
    </xdr:to>
    <xdr:sp macro="" textlink="">
      <xdr:nvSpPr>
        <xdr:cNvPr id="402" name="円/楕円 401"/>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403" name="テキスト ボックス 402"/>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61468</xdr:rowOff>
    </xdr:from>
    <xdr:to>
      <xdr:col>21</xdr:col>
      <xdr:colOff>50800</xdr:colOff>
      <xdr:row>42</xdr:row>
      <xdr:rowOff>163068</xdr:rowOff>
    </xdr:to>
    <xdr:sp macro="" textlink="">
      <xdr:nvSpPr>
        <xdr:cNvPr id="404" name="円/楕円 403"/>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405" name="テキスト ボックス 404"/>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124206</xdr:rowOff>
    </xdr:from>
    <xdr:to>
      <xdr:col>19</xdr:col>
      <xdr:colOff>533400</xdr:colOff>
      <xdr:row>43</xdr:row>
      <xdr:rowOff>54356</xdr:rowOff>
    </xdr:to>
    <xdr:sp macro="" textlink="">
      <xdr:nvSpPr>
        <xdr:cNvPr id="406" name="円/楕円 405"/>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39133</xdr:rowOff>
    </xdr:from>
    <xdr:ext cx="762000" cy="259045"/>
    <xdr:sp macro="" textlink="">
      <xdr:nvSpPr>
        <xdr:cNvPr id="407" name="テキスト ボックス 406"/>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昨年度数値より、基金への積立をしたことにより</a:t>
          </a:r>
          <a:r>
            <a:rPr kumimoji="1" lang="en-US" altLang="ja-JP" sz="1100">
              <a:solidFill>
                <a:schemeClr val="dk1"/>
              </a:solidFill>
              <a:effectLst/>
              <a:latin typeface="+mn-lt"/>
              <a:ea typeface="+mn-ea"/>
              <a:cs typeface="+mn-cs"/>
            </a:rPr>
            <a:t>6.4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改善した。</a:t>
          </a:r>
          <a:endParaRPr lang="ja-JP" altLang="ja-JP" sz="1400">
            <a:effectLst/>
          </a:endParaRPr>
        </a:p>
        <a:p>
          <a:r>
            <a:rPr kumimoji="1" lang="ja-JP" altLang="ja-JP" sz="1100">
              <a:solidFill>
                <a:schemeClr val="dk1"/>
              </a:solidFill>
              <a:effectLst/>
              <a:latin typeface="+mn-lt"/>
              <a:ea typeface="+mn-ea"/>
              <a:cs typeface="+mn-cs"/>
            </a:rPr>
            <a:t>　しかし、下水道事業などの公営企業への繰出金が今後も大きな負担になっていくことから、適切な村債発行、基金への積立などにより、財政の健全化に努める必要がある。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138748</xdr:rowOff>
    </xdr:from>
    <xdr:to>
      <xdr:col>24</xdr:col>
      <xdr:colOff>558800</xdr:colOff>
      <xdr:row>16</xdr:row>
      <xdr:rowOff>5905</xdr:rowOff>
    </xdr:to>
    <xdr:cxnSp macro="">
      <xdr:nvCxnSpPr>
        <xdr:cNvPr id="437" name="直線コネクタ 436"/>
        <xdr:cNvCxnSpPr/>
      </xdr:nvCxnSpPr>
      <xdr:spPr>
        <a:xfrm flipV="1">
          <a:off x="16179800" y="2710498"/>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141161</xdr:rowOff>
    </xdr:from>
    <xdr:to>
      <xdr:col>23</xdr:col>
      <xdr:colOff>406400</xdr:colOff>
      <xdr:row>16</xdr:row>
      <xdr:rowOff>5905</xdr:rowOff>
    </xdr:to>
    <xdr:cxnSp macro="">
      <xdr:nvCxnSpPr>
        <xdr:cNvPr id="440" name="直線コネクタ 439"/>
        <xdr:cNvCxnSpPr/>
      </xdr:nvCxnSpPr>
      <xdr:spPr>
        <a:xfrm>
          <a:off x="15290800" y="27129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123063</xdr:rowOff>
    </xdr:from>
    <xdr:to>
      <xdr:col>22</xdr:col>
      <xdr:colOff>203200</xdr:colOff>
      <xdr:row>15</xdr:row>
      <xdr:rowOff>141161</xdr:rowOff>
    </xdr:to>
    <xdr:cxnSp macro="">
      <xdr:nvCxnSpPr>
        <xdr:cNvPr id="443" name="直線コネクタ 442"/>
        <xdr:cNvCxnSpPr/>
      </xdr:nvCxnSpPr>
      <xdr:spPr>
        <a:xfrm>
          <a:off x="14401800" y="26948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123063</xdr:rowOff>
    </xdr:from>
    <xdr:to>
      <xdr:col>21</xdr:col>
      <xdr:colOff>0</xdr:colOff>
      <xdr:row>16</xdr:row>
      <xdr:rowOff>78295</xdr:rowOff>
    </xdr:to>
    <xdr:cxnSp macro="">
      <xdr:nvCxnSpPr>
        <xdr:cNvPr id="446" name="直線コネクタ 445"/>
        <xdr:cNvCxnSpPr/>
      </xdr:nvCxnSpPr>
      <xdr:spPr>
        <a:xfrm flipV="1">
          <a:off x="13512800" y="269481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87948</xdr:rowOff>
    </xdr:from>
    <xdr:to>
      <xdr:col>24</xdr:col>
      <xdr:colOff>609600</xdr:colOff>
      <xdr:row>16</xdr:row>
      <xdr:rowOff>18098</xdr:rowOff>
    </xdr:to>
    <xdr:sp macro="" textlink="">
      <xdr:nvSpPr>
        <xdr:cNvPr id="456" name="円/楕円 455"/>
        <xdr:cNvSpPr/>
      </xdr:nvSpPr>
      <xdr:spPr>
        <a:xfrm>
          <a:off x="16967200" y="26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60025</xdr:rowOff>
    </xdr:from>
    <xdr:ext cx="762000" cy="259045"/>
    <xdr:sp macro="" textlink="">
      <xdr:nvSpPr>
        <xdr:cNvPr id="457" name="将来負担の状況該当値テキスト"/>
        <xdr:cNvSpPr txBox="1"/>
      </xdr:nvSpPr>
      <xdr:spPr>
        <a:xfrm>
          <a:off x="17106900" y="263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126555</xdr:rowOff>
    </xdr:from>
    <xdr:to>
      <xdr:col>23</xdr:col>
      <xdr:colOff>457200</xdr:colOff>
      <xdr:row>16</xdr:row>
      <xdr:rowOff>56705</xdr:rowOff>
    </xdr:to>
    <xdr:sp macro="" textlink="">
      <xdr:nvSpPr>
        <xdr:cNvPr id="458" name="円/楕円 457"/>
        <xdr:cNvSpPr/>
      </xdr:nvSpPr>
      <xdr:spPr>
        <a:xfrm>
          <a:off x="16129000" y="26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41482</xdr:rowOff>
    </xdr:from>
    <xdr:ext cx="736600" cy="259045"/>
    <xdr:sp macro="" textlink="">
      <xdr:nvSpPr>
        <xdr:cNvPr id="459" name="テキスト ボックス 458"/>
        <xdr:cNvSpPr txBox="1"/>
      </xdr:nvSpPr>
      <xdr:spPr>
        <a:xfrm>
          <a:off x="15798800" y="2784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90361</xdr:rowOff>
    </xdr:from>
    <xdr:to>
      <xdr:col>22</xdr:col>
      <xdr:colOff>254000</xdr:colOff>
      <xdr:row>16</xdr:row>
      <xdr:rowOff>20511</xdr:rowOff>
    </xdr:to>
    <xdr:sp macro="" textlink="">
      <xdr:nvSpPr>
        <xdr:cNvPr id="460" name="円/楕円 459"/>
        <xdr:cNvSpPr/>
      </xdr:nvSpPr>
      <xdr:spPr>
        <a:xfrm>
          <a:off x="15240000" y="26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5288</xdr:rowOff>
    </xdr:from>
    <xdr:ext cx="762000" cy="259045"/>
    <xdr:sp macro="" textlink="">
      <xdr:nvSpPr>
        <xdr:cNvPr id="461" name="テキスト ボックス 460"/>
        <xdr:cNvSpPr txBox="1"/>
      </xdr:nvSpPr>
      <xdr:spPr>
        <a:xfrm>
          <a:off x="14909800" y="274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72263</xdr:rowOff>
    </xdr:from>
    <xdr:to>
      <xdr:col>21</xdr:col>
      <xdr:colOff>50800</xdr:colOff>
      <xdr:row>16</xdr:row>
      <xdr:rowOff>2413</xdr:rowOff>
    </xdr:to>
    <xdr:sp macro="" textlink="">
      <xdr:nvSpPr>
        <xdr:cNvPr id="462" name="円/楕円 461"/>
        <xdr:cNvSpPr/>
      </xdr:nvSpPr>
      <xdr:spPr>
        <a:xfrm>
          <a:off x="14351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158640</xdr:rowOff>
    </xdr:from>
    <xdr:ext cx="762000" cy="259045"/>
    <xdr:sp macro="" textlink="">
      <xdr:nvSpPr>
        <xdr:cNvPr id="463" name="テキスト ボックス 462"/>
        <xdr:cNvSpPr txBox="1"/>
      </xdr:nvSpPr>
      <xdr:spPr>
        <a:xfrm>
          <a:off x="14020800" y="273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27495</xdr:rowOff>
    </xdr:from>
    <xdr:to>
      <xdr:col>19</xdr:col>
      <xdr:colOff>533400</xdr:colOff>
      <xdr:row>16</xdr:row>
      <xdr:rowOff>129095</xdr:rowOff>
    </xdr:to>
    <xdr:sp macro="" textlink="">
      <xdr:nvSpPr>
        <xdr:cNvPr id="464" name="円/楕円 463"/>
        <xdr:cNvSpPr/>
      </xdr:nvSpPr>
      <xdr:spPr>
        <a:xfrm>
          <a:off x="13462000" y="27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113872</xdr:rowOff>
    </xdr:from>
    <xdr:ext cx="762000" cy="259045"/>
    <xdr:sp macro="" textlink="">
      <xdr:nvSpPr>
        <xdr:cNvPr id="465" name="テキスト ボックス 464"/>
        <xdr:cNvSpPr txBox="1"/>
      </xdr:nvSpPr>
      <xdr:spPr>
        <a:xfrm>
          <a:off x="13131800" y="285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6,042
6,013
299.61
5,121,063
4,980,427
131,739
3,369,329
5,015,586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職員数は多いがラスパイレス指数が低いため、全国、県、類似団体と比較しても低い水準にある。</a:t>
          </a:r>
          <a:endParaRPr lang="ja-JP" altLang="ja-JP" sz="1400">
            <a:effectLst/>
          </a:endParaRPr>
        </a:p>
        <a:p>
          <a:r>
            <a:rPr kumimoji="1" lang="ja-JP" altLang="ja-JP" sz="1100">
              <a:solidFill>
                <a:schemeClr val="dk1"/>
              </a:solidFill>
              <a:effectLst/>
              <a:latin typeface="+mn-lt"/>
              <a:ea typeface="+mn-ea"/>
              <a:cs typeface="+mn-cs"/>
            </a:rPr>
            <a:t>　今後も適正な定員管理と給与の適正化に努める。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107950</xdr:rowOff>
    </xdr:to>
    <xdr:cxnSp macro="">
      <xdr:nvCxnSpPr>
        <xdr:cNvPr id="66" name="直線コネクタ 65"/>
        <xdr:cNvCxnSpPr/>
      </xdr:nvCxnSpPr>
      <xdr:spPr>
        <a:xfrm flipV="1">
          <a:off x="3987800" y="603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16510</xdr:rowOff>
    </xdr:from>
    <xdr:to>
      <xdr:col>5</xdr:col>
      <xdr:colOff>549275</xdr:colOff>
      <xdr:row>35</xdr:row>
      <xdr:rowOff>107950</xdr:rowOff>
    </xdr:to>
    <xdr:cxnSp macro="">
      <xdr:nvCxnSpPr>
        <xdr:cNvPr id="69" name="直線コネクタ 68"/>
        <xdr:cNvCxnSpPr/>
      </xdr:nvCxnSpPr>
      <xdr:spPr>
        <a:xfrm>
          <a:off x="3098800" y="6017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157480</xdr:rowOff>
    </xdr:from>
    <xdr:to>
      <xdr:col>4</xdr:col>
      <xdr:colOff>346075</xdr:colOff>
      <xdr:row>35</xdr:row>
      <xdr:rowOff>16510</xdr:rowOff>
    </xdr:to>
    <xdr:cxnSp macro="">
      <xdr:nvCxnSpPr>
        <xdr:cNvPr id="72" name="直線コネクタ 71"/>
        <xdr:cNvCxnSpPr/>
      </xdr:nvCxnSpPr>
      <xdr:spPr>
        <a:xfrm>
          <a:off x="2209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157480</xdr:rowOff>
    </xdr:from>
    <xdr:to>
      <xdr:col>3</xdr:col>
      <xdr:colOff>142875</xdr:colOff>
      <xdr:row>35</xdr:row>
      <xdr:rowOff>100330</xdr:rowOff>
    </xdr:to>
    <xdr:cxnSp macro="">
      <xdr:nvCxnSpPr>
        <xdr:cNvPr id="75" name="直線コネクタ 74"/>
        <xdr:cNvCxnSpPr/>
      </xdr:nvCxnSpPr>
      <xdr:spPr>
        <a:xfrm flipV="1">
          <a:off x="1320800" y="598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5" name="円/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7" name="円/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137160</xdr:rowOff>
    </xdr:from>
    <xdr:to>
      <xdr:col>4</xdr:col>
      <xdr:colOff>396875</xdr:colOff>
      <xdr:row>35</xdr:row>
      <xdr:rowOff>67310</xdr:rowOff>
    </xdr:to>
    <xdr:sp macro="" textlink="">
      <xdr:nvSpPr>
        <xdr:cNvPr id="89" name="円/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106680</xdr:rowOff>
    </xdr:from>
    <xdr:to>
      <xdr:col>3</xdr:col>
      <xdr:colOff>193675</xdr:colOff>
      <xdr:row>35</xdr:row>
      <xdr:rowOff>36830</xdr:rowOff>
    </xdr:to>
    <xdr:sp macro="" textlink="">
      <xdr:nvSpPr>
        <xdr:cNvPr id="91" name="円/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93" name="円/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物件費のなかでは、村上市に事務委託をしている消防やゴミ処理の運営委託</a:t>
          </a:r>
          <a:r>
            <a:rPr kumimoji="1" lang="ja-JP" altLang="en-US" sz="1100">
              <a:solidFill>
                <a:schemeClr val="dk1"/>
              </a:solidFill>
              <a:effectLst/>
              <a:latin typeface="+mn-lt"/>
              <a:ea typeface="+mn-ea"/>
              <a:cs typeface="+mn-cs"/>
            </a:rPr>
            <a:t>料</a:t>
          </a:r>
          <a:r>
            <a:rPr kumimoji="1" lang="ja-JP" altLang="ja-JP" sz="1100">
              <a:solidFill>
                <a:schemeClr val="dk1"/>
              </a:solidFill>
              <a:effectLst/>
              <a:latin typeface="+mn-lt"/>
              <a:ea typeface="+mn-ea"/>
              <a:cs typeface="+mn-cs"/>
            </a:rPr>
            <a:t>や観光施設管理委託料が大きく占めており、地理的条件により公共施設数が多く、高水準になっている状況である。</a:t>
          </a:r>
          <a:endParaRPr lang="ja-JP" altLang="ja-JP" sz="1400">
            <a:effectLst/>
          </a:endParaRPr>
        </a:p>
        <a:p>
          <a:r>
            <a:rPr kumimoji="1" lang="ja-JP" altLang="ja-JP" sz="1100">
              <a:solidFill>
                <a:schemeClr val="dk1"/>
              </a:solidFill>
              <a:effectLst/>
              <a:latin typeface="+mn-lt"/>
              <a:ea typeface="+mn-ea"/>
              <a:cs typeface="+mn-cs"/>
            </a:rPr>
            <a:t>　今後は各種委託料の改善や見直しをすすめ、全体的なコスト削減に努める。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124714</xdr:rowOff>
    </xdr:from>
    <xdr:to>
      <xdr:col>24</xdr:col>
      <xdr:colOff>31750</xdr:colOff>
      <xdr:row>18</xdr:row>
      <xdr:rowOff>3556</xdr:rowOff>
    </xdr:to>
    <xdr:cxnSp macro="">
      <xdr:nvCxnSpPr>
        <xdr:cNvPr id="124" name="直線コネクタ 123"/>
        <xdr:cNvCxnSpPr/>
      </xdr:nvCxnSpPr>
      <xdr:spPr>
        <a:xfrm flipV="1">
          <a:off x="15671800" y="30393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18</xdr:row>
      <xdr:rowOff>3556</xdr:rowOff>
    </xdr:to>
    <xdr:cxnSp macro="">
      <xdr:nvCxnSpPr>
        <xdr:cNvPr id="127" name="直線コネクタ 126"/>
        <xdr:cNvCxnSpPr/>
      </xdr:nvCxnSpPr>
      <xdr:spPr>
        <a:xfrm>
          <a:off x="14782800" y="3030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101854</xdr:rowOff>
    </xdr:from>
    <xdr:to>
      <xdr:col>21</xdr:col>
      <xdr:colOff>361950</xdr:colOff>
      <xdr:row>17</xdr:row>
      <xdr:rowOff>115570</xdr:rowOff>
    </xdr:to>
    <xdr:cxnSp macro="">
      <xdr:nvCxnSpPr>
        <xdr:cNvPr id="130" name="直線コネクタ 129"/>
        <xdr:cNvCxnSpPr/>
      </xdr:nvCxnSpPr>
      <xdr:spPr>
        <a:xfrm>
          <a:off x="13893800" y="3016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92710</xdr:rowOff>
    </xdr:from>
    <xdr:to>
      <xdr:col>20</xdr:col>
      <xdr:colOff>158750</xdr:colOff>
      <xdr:row>17</xdr:row>
      <xdr:rowOff>101854</xdr:rowOff>
    </xdr:to>
    <xdr:cxnSp macro="">
      <xdr:nvCxnSpPr>
        <xdr:cNvPr id="133" name="直線コネクタ 132"/>
        <xdr:cNvCxnSpPr/>
      </xdr:nvCxnSpPr>
      <xdr:spPr>
        <a:xfrm>
          <a:off x="13004800" y="3007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73914</xdr:rowOff>
    </xdr:from>
    <xdr:to>
      <xdr:col>24</xdr:col>
      <xdr:colOff>82550</xdr:colOff>
      <xdr:row>18</xdr:row>
      <xdr:rowOff>4064</xdr:rowOff>
    </xdr:to>
    <xdr:sp macro="" textlink="">
      <xdr:nvSpPr>
        <xdr:cNvPr id="143" name="円/楕円 142"/>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45991</xdr:rowOff>
    </xdr:from>
    <xdr:ext cx="762000" cy="259045"/>
    <xdr:sp macro="" textlink="">
      <xdr:nvSpPr>
        <xdr:cNvPr id="144"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124206</xdr:rowOff>
    </xdr:from>
    <xdr:to>
      <xdr:col>22</xdr:col>
      <xdr:colOff>615950</xdr:colOff>
      <xdr:row>18</xdr:row>
      <xdr:rowOff>54356</xdr:rowOff>
    </xdr:to>
    <xdr:sp macro="" textlink="">
      <xdr:nvSpPr>
        <xdr:cNvPr id="145" name="円/楕円 144"/>
        <xdr:cNvSpPr/>
      </xdr:nvSpPr>
      <xdr:spPr>
        <a:xfrm>
          <a:off x="15621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39133</xdr:rowOff>
    </xdr:from>
    <xdr:ext cx="736600" cy="259045"/>
    <xdr:sp macro="" textlink="">
      <xdr:nvSpPr>
        <xdr:cNvPr id="146" name="テキスト ボックス 145"/>
        <xdr:cNvSpPr txBox="1"/>
      </xdr:nvSpPr>
      <xdr:spPr>
        <a:xfrm>
          <a:off x="15290800" y="312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47" name="円/楕円 146"/>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48" name="テキスト ボックス 147"/>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51054</xdr:rowOff>
    </xdr:from>
    <xdr:to>
      <xdr:col>20</xdr:col>
      <xdr:colOff>209550</xdr:colOff>
      <xdr:row>17</xdr:row>
      <xdr:rowOff>152654</xdr:rowOff>
    </xdr:to>
    <xdr:sp macro="" textlink="">
      <xdr:nvSpPr>
        <xdr:cNvPr id="149" name="円/楕円 148"/>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137431</xdr:rowOff>
    </xdr:from>
    <xdr:ext cx="762000" cy="259045"/>
    <xdr:sp macro="" textlink="">
      <xdr:nvSpPr>
        <xdr:cNvPr id="150" name="テキスト ボックス 149"/>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51" name="円/楕円 150"/>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52" name="テキスト ボックス 15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近年は類似団体とほぼ同水準で推移している。社会保障費の増加が今後も見込まれるため、事務事業の改善、効率化を図り、各種福祉計画に基づき、その抑制と適正な執行を図っていく。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135165</xdr:rowOff>
    </xdr:to>
    <xdr:cxnSp macro="">
      <xdr:nvCxnSpPr>
        <xdr:cNvPr id="186" name="直線コネクタ 185"/>
        <xdr:cNvCxnSpPr/>
      </xdr:nvCxnSpPr>
      <xdr:spPr>
        <a:xfrm flipV="1">
          <a:off x="3987800" y="9532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135165</xdr:rowOff>
    </xdr:to>
    <xdr:cxnSp macro="">
      <xdr:nvCxnSpPr>
        <xdr:cNvPr id="189" name="直線コネクタ 188"/>
        <xdr:cNvCxnSpPr/>
      </xdr:nvCxnSpPr>
      <xdr:spPr>
        <a:xfrm>
          <a:off x="3098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69850</xdr:rowOff>
    </xdr:to>
    <xdr:cxnSp macro="">
      <xdr:nvCxnSpPr>
        <xdr:cNvPr id="192" name="直線コネクタ 191"/>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86178</xdr:rowOff>
    </xdr:to>
    <xdr:cxnSp macro="">
      <xdr:nvCxnSpPr>
        <xdr:cNvPr id="195" name="直線コネクタ 194"/>
        <xdr:cNvCxnSpPr/>
      </xdr:nvCxnSpPr>
      <xdr:spPr>
        <a:xfrm flipV="1">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5" name="円/楕円 204"/>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06"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07" name="円/楕円 206"/>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208" name="テキスト ボックス 207"/>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1" name="円/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2" name="テキスト ボックス 21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3" name="円/楕円 212"/>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4" name="テキスト ボックス 213"/>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高水準が続く要因としては、村内全域の下水道整備を実施したことによる特別会計への繰出金によるものである。</a:t>
          </a:r>
          <a:endParaRPr lang="ja-JP" altLang="ja-JP" sz="1400">
            <a:effectLst/>
          </a:endParaRPr>
        </a:p>
        <a:p>
          <a:r>
            <a:rPr kumimoji="1" lang="ja-JP" altLang="ja-JP" sz="1100">
              <a:solidFill>
                <a:schemeClr val="dk1"/>
              </a:solidFill>
              <a:effectLst/>
              <a:latin typeface="+mn-lt"/>
              <a:ea typeface="+mn-ea"/>
              <a:cs typeface="+mn-cs"/>
            </a:rPr>
            <a:t>　今後も公債費財源繰出が続くため、高水準で推移していくと見込まれる。</a:t>
          </a:r>
          <a:endParaRPr lang="ja-JP" altLang="ja-JP" sz="1400">
            <a:effectLst/>
          </a:endParaRPr>
        </a:p>
        <a:p>
          <a:r>
            <a:rPr kumimoji="1" lang="ja-JP" altLang="ja-JP" sz="1100">
              <a:solidFill>
                <a:schemeClr val="dk1"/>
              </a:solidFill>
              <a:effectLst/>
              <a:latin typeface="+mn-lt"/>
              <a:ea typeface="+mn-ea"/>
              <a:cs typeface="+mn-cs"/>
            </a:rPr>
            <a:t>　普通会計の負担を抑制するため、特別会計においてもコスト削減に努め、適正かつ効率的な運営に努める。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83566</xdr:rowOff>
    </xdr:from>
    <xdr:to>
      <xdr:col>24</xdr:col>
      <xdr:colOff>31750</xdr:colOff>
      <xdr:row>58</xdr:row>
      <xdr:rowOff>136144</xdr:rowOff>
    </xdr:to>
    <xdr:cxnSp macro="">
      <xdr:nvCxnSpPr>
        <xdr:cNvPr id="239" name="直線コネクタ 238"/>
        <xdr:cNvCxnSpPr/>
      </xdr:nvCxnSpPr>
      <xdr:spPr>
        <a:xfrm flipV="1">
          <a:off x="16510000" y="9170416"/>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108221</xdr:rowOff>
    </xdr:from>
    <xdr:ext cx="762000" cy="259045"/>
    <xdr:sp macro="" textlink="">
      <xdr:nvSpPr>
        <xdr:cNvPr id="240" name="その他最小値テキスト"/>
        <xdr:cNvSpPr txBox="1"/>
      </xdr:nvSpPr>
      <xdr:spPr>
        <a:xfrm>
          <a:off x="16598900" y="1005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58</xdr:row>
      <xdr:rowOff>136144</xdr:rowOff>
    </xdr:from>
    <xdr:to>
      <xdr:col>24</xdr:col>
      <xdr:colOff>120650</xdr:colOff>
      <xdr:row>58</xdr:row>
      <xdr:rowOff>136144</xdr:rowOff>
    </xdr:to>
    <xdr:cxnSp macro="">
      <xdr:nvCxnSpPr>
        <xdr:cNvPr id="241" name="直線コネクタ 240"/>
        <xdr:cNvCxnSpPr/>
      </xdr:nvCxnSpPr>
      <xdr:spPr>
        <a:xfrm>
          <a:off x="16421100" y="100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169943</xdr:rowOff>
    </xdr:from>
    <xdr:ext cx="762000" cy="259045"/>
    <xdr:sp macro="" textlink="">
      <xdr:nvSpPr>
        <xdr:cNvPr id="242" name="その他最大値テキスト"/>
        <xdr:cNvSpPr txBox="1"/>
      </xdr:nvSpPr>
      <xdr:spPr>
        <a:xfrm>
          <a:off x="16598900" y="891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83566</xdr:rowOff>
    </xdr:from>
    <xdr:to>
      <xdr:col>24</xdr:col>
      <xdr:colOff>120650</xdr:colOff>
      <xdr:row>53</xdr:row>
      <xdr:rowOff>83566</xdr:rowOff>
    </xdr:to>
    <xdr:cxnSp macro="">
      <xdr:nvCxnSpPr>
        <xdr:cNvPr id="243" name="直線コネクタ 242"/>
        <xdr:cNvCxnSpPr/>
      </xdr:nvCxnSpPr>
      <xdr:spPr>
        <a:xfrm>
          <a:off x="16421100" y="917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94996</xdr:rowOff>
    </xdr:from>
    <xdr:to>
      <xdr:col>24</xdr:col>
      <xdr:colOff>31750</xdr:colOff>
      <xdr:row>59</xdr:row>
      <xdr:rowOff>28702</xdr:rowOff>
    </xdr:to>
    <xdr:cxnSp macro="">
      <xdr:nvCxnSpPr>
        <xdr:cNvPr id="244" name="直線コネクタ 243"/>
        <xdr:cNvCxnSpPr/>
      </xdr:nvCxnSpPr>
      <xdr:spPr>
        <a:xfrm flipV="1">
          <a:off x="15671800" y="100390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60723</xdr:rowOff>
    </xdr:from>
    <xdr:ext cx="762000" cy="259045"/>
    <xdr:sp macro="" textlink="">
      <xdr:nvSpPr>
        <xdr:cNvPr id="245" name="その他平均値テキスト"/>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46" name="フローチャート : 判断 245"/>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28702</xdr:rowOff>
    </xdr:from>
    <xdr:to>
      <xdr:col>22</xdr:col>
      <xdr:colOff>565150</xdr:colOff>
      <xdr:row>59</xdr:row>
      <xdr:rowOff>60706</xdr:rowOff>
    </xdr:to>
    <xdr:cxnSp macro="">
      <xdr:nvCxnSpPr>
        <xdr:cNvPr id="247" name="直線コネクタ 246"/>
        <xdr:cNvCxnSpPr/>
      </xdr:nvCxnSpPr>
      <xdr:spPr>
        <a:xfrm flipV="1">
          <a:off x="14782800" y="101442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67056</xdr:rowOff>
    </xdr:from>
    <xdr:to>
      <xdr:col>22</xdr:col>
      <xdr:colOff>615950</xdr:colOff>
      <xdr:row>56</xdr:row>
      <xdr:rowOff>168656</xdr:rowOff>
    </xdr:to>
    <xdr:sp macro="" textlink="">
      <xdr:nvSpPr>
        <xdr:cNvPr id="248" name="フローチャート : 判断 247"/>
        <xdr:cNvSpPr/>
      </xdr:nvSpPr>
      <xdr:spPr>
        <a:xfrm>
          <a:off x="15621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7383</xdr:rowOff>
    </xdr:from>
    <xdr:ext cx="736600" cy="259045"/>
    <xdr:sp macro="" textlink="">
      <xdr:nvSpPr>
        <xdr:cNvPr id="249" name="テキスト ボックス 248"/>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60706</xdr:rowOff>
    </xdr:from>
    <xdr:to>
      <xdr:col>21</xdr:col>
      <xdr:colOff>361950</xdr:colOff>
      <xdr:row>59</xdr:row>
      <xdr:rowOff>101854</xdr:rowOff>
    </xdr:to>
    <xdr:cxnSp macro="">
      <xdr:nvCxnSpPr>
        <xdr:cNvPr id="250" name="直線コネクタ 249"/>
        <xdr:cNvCxnSpPr/>
      </xdr:nvCxnSpPr>
      <xdr:spPr>
        <a:xfrm flipV="1">
          <a:off x="13893800" y="101762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51" name="フローチャート : 判断 250"/>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52" name="テキスト ボックス 251"/>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56134</xdr:rowOff>
    </xdr:from>
    <xdr:to>
      <xdr:col>20</xdr:col>
      <xdr:colOff>158750</xdr:colOff>
      <xdr:row>59</xdr:row>
      <xdr:rowOff>101854</xdr:rowOff>
    </xdr:to>
    <xdr:cxnSp macro="">
      <xdr:nvCxnSpPr>
        <xdr:cNvPr id="253" name="直線コネクタ 252"/>
        <xdr:cNvCxnSpPr/>
      </xdr:nvCxnSpPr>
      <xdr:spPr>
        <a:xfrm>
          <a:off x="13004800" y="101716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35052</xdr:rowOff>
    </xdr:from>
    <xdr:to>
      <xdr:col>20</xdr:col>
      <xdr:colOff>209550</xdr:colOff>
      <xdr:row>56</xdr:row>
      <xdr:rowOff>136652</xdr:rowOff>
    </xdr:to>
    <xdr:sp macro="" textlink="">
      <xdr:nvSpPr>
        <xdr:cNvPr id="254" name="フローチャート : 判断 253"/>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146829</xdr:rowOff>
    </xdr:from>
    <xdr:ext cx="762000" cy="259045"/>
    <xdr:sp macro="" textlink="">
      <xdr:nvSpPr>
        <xdr:cNvPr id="255" name="テキスト ボックス 254"/>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6" name="フローチャート : 判断 255"/>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57" name="テキスト ボックス 256"/>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44196</xdr:rowOff>
    </xdr:from>
    <xdr:to>
      <xdr:col>24</xdr:col>
      <xdr:colOff>82550</xdr:colOff>
      <xdr:row>58</xdr:row>
      <xdr:rowOff>145796</xdr:rowOff>
    </xdr:to>
    <xdr:sp macro="" textlink="">
      <xdr:nvSpPr>
        <xdr:cNvPr id="263" name="円/楕円 262"/>
        <xdr:cNvSpPr/>
      </xdr:nvSpPr>
      <xdr:spPr>
        <a:xfrm>
          <a:off x="164592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124223</xdr:rowOff>
    </xdr:from>
    <xdr:ext cx="762000" cy="259045"/>
    <xdr:sp macro="" textlink="">
      <xdr:nvSpPr>
        <xdr:cNvPr id="264" name="その他該当値テキスト"/>
        <xdr:cNvSpPr txBox="1"/>
      </xdr:nvSpPr>
      <xdr:spPr>
        <a:xfrm>
          <a:off x="16598900" y="989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149352</xdr:rowOff>
    </xdr:from>
    <xdr:to>
      <xdr:col>22</xdr:col>
      <xdr:colOff>615950</xdr:colOff>
      <xdr:row>59</xdr:row>
      <xdr:rowOff>79502</xdr:rowOff>
    </xdr:to>
    <xdr:sp macro="" textlink="">
      <xdr:nvSpPr>
        <xdr:cNvPr id="265" name="円/楕円 264"/>
        <xdr:cNvSpPr/>
      </xdr:nvSpPr>
      <xdr:spPr>
        <a:xfrm>
          <a:off x="15621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64279</xdr:rowOff>
    </xdr:from>
    <xdr:ext cx="736600" cy="259045"/>
    <xdr:sp macro="" textlink="">
      <xdr:nvSpPr>
        <xdr:cNvPr id="266" name="テキスト ボックス 265"/>
        <xdr:cNvSpPr txBox="1"/>
      </xdr:nvSpPr>
      <xdr:spPr>
        <a:xfrm>
          <a:off x="15290800" y="101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9906</xdr:rowOff>
    </xdr:from>
    <xdr:to>
      <xdr:col>21</xdr:col>
      <xdr:colOff>412750</xdr:colOff>
      <xdr:row>59</xdr:row>
      <xdr:rowOff>111506</xdr:rowOff>
    </xdr:to>
    <xdr:sp macro="" textlink="">
      <xdr:nvSpPr>
        <xdr:cNvPr id="267" name="円/楕円 266"/>
        <xdr:cNvSpPr/>
      </xdr:nvSpPr>
      <xdr:spPr>
        <a:xfrm>
          <a:off x="14732000" y="101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96283</xdr:rowOff>
    </xdr:from>
    <xdr:ext cx="762000" cy="259045"/>
    <xdr:sp macro="" textlink="">
      <xdr:nvSpPr>
        <xdr:cNvPr id="268" name="テキスト ボックス 267"/>
        <xdr:cNvSpPr txBox="1"/>
      </xdr:nvSpPr>
      <xdr:spPr>
        <a:xfrm>
          <a:off x="14401800" y="102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51054</xdr:rowOff>
    </xdr:from>
    <xdr:to>
      <xdr:col>20</xdr:col>
      <xdr:colOff>209550</xdr:colOff>
      <xdr:row>59</xdr:row>
      <xdr:rowOff>152654</xdr:rowOff>
    </xdr:to>
    <xdr:sp macro="" textlink="">
      <xdr:nvSpPr>
        <xdr:cNvPr id="269" name="円/楕円 268"/>
        <xdr:cNvSpPr/>
      </xdr:nvSpPr>
      <xdr:spPr>
        <a:xfrm>
          <a:off x="138430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137431</xdr:rowOff>
    </xdr:from>
    <xdr:ext cx="762000" cy="259045"/>
    <xdr:sp macro="" textlink="">
      <xdr:nvSpPr>
        <xdr:cNvPr id="270" name="テキスト ボックス 269"/>
        <xdr:cNvSpPr txBox="1"/>
      </xdr:nvSpPr>
      <xdr:spPr>
        <a:xfrm>
          <a:off x="13512800" y="1025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5334</xdr:rowOff>
    </xdr:from>
    <xdr:to>
      <xdr:col>19</xdr:col>
      <xdr:colOff>6350</xdr:colOff>
      <xdr:row>59</xdr:row>
      <xdr:rowOff>106934</xdr:rowOff>
    </xdr:to>
    <xdr:sp macro="" textlink="">
      <xdr:nvSpPr>
        <xdr:cNvPr id="271" name="円/楕円 270"/>
        <xdr:cNvSpPr/>
      </xdr:nvSpPr>
      <xdr:spPr>
        <a:xfrm>
          <a:off x="12954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91711</xdr:rowOff>
    </xdr:from>
    <xdr:ext cx="762000" cy="259045"/>
    <xdr:sp macro="" textlink="">
      <xdr:nvSpPr>
        <xdr:cNvPr id="272" name="テキスト ボックス 271"/>
        <xdr:cNvSpPr txBox="1"/>
      </xdr:nvSpPr>
      <xdr:spPr>
        <a:xfrm>
          <a:off x="12623800" y="102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一部事務組合が広域合併により解散し、消防やゴミ処理等の負担金が委託料として支出することになったことから、水準が低い状況が続いている。</a:t>
          </a:r>
          <a:endParaRPr lang="ja-JP" altLang="ja-JP" sz="1400">
            <a:effectLst/>
          </a:endParaRPr>
        </a:p>
        <a:p>
          <a:r>
            <a:rPr kumimoji="1" lang="ja-JP" altLang="ja-JP" sz="1100">
              <a:solidFill>
                <a:schemeClr val="dk1"/>
              </a:solidFill>
              <a:effectLst/>
              <a:latin typeface="+mn-lt"/>
              <a:ea typeface="+mn-ea"/>
              <a:cs typeface="+mn-cs"/>
            </a:rPr>
            <a:t>　今後も補助金の適切な執行に努めると</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に、歳出の抑制に努める。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7" name="直線コネクタ 286"/>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8" name="テキスト ボックス 287"/>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9" name="直線コネクタ 288"/>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0" name="テキスト ボックス 289"/>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1" name="直線コネクタ 290"/>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2" name="テキスト ボックス 291"/>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3" name="直線コネクタ 292"/>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4" name="テキスト ボックス 293"/>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5" name="直線コネクタ 294"/>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6" name="テキスト ボックス 295"/>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7" name="直線コネクタ 296"/>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8" name="テキスト ボックス 297"/>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1" name="直線コネクタ 300"/>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3" name="直線コネクタ 30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4"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5" name="直線コネクタ 304"/>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74749</xdr:rowOff>
    </xdr:from>
    <xdr:to>
      <xdr:col>24</xdr:col>
      <xdr:colOff>31750</xdr:colOff>
      <xdr:row>34</xdr:row>
      <xdr:rowOff>94343</xdr:rowOff>
    </xdr:to>
    <xdr:cxnSp macro="">
      <xdr:nvCxnSpPr>
        <xdr:cNvPr id="306" name="直線コネクタ 305"/>
        <xdr:cNvCxnSpPr/>
      </xdr:nvCxnSpPr>
      <xdr:spPr>
        <a:xfrm flipV="1">
          <a:off x="15671800" y="59040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7"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08" name="フローチャート : 判断 307"/>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94343</xdr:rowOff>
    </xdr:to>
    <xdr:cxnSp macro="">
      <xdr:nvCxnSpPr>
        <xdr:cNvPr id="309" name="直線コネクタ 308"/>
        <xdr:cNvCxnSpPr/>
      </xdr:nvCxnSpPr>
      <xdr:spPr>
        <a:xfrm>
          <a:off x="14782800" y="59105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0" name="フローチャート : 判断 309"/>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1" name="テキスト ボックス 310"/>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81280</xdr:rowOff>
    </xdr:from>
    <xdr:to>
      <xdr:col>21</xdr:col>
      <xdr:colOff>361950</xdr:colOff>
      <xdr:row>34</xdr:row>
      <xdr:rowOff>133531</xdr:rowOff>
    </xdr:to>
    <xdr:cxnSp macro="">
      <xdr:nvCxnSpPr>
        <xdr:cNvPr id="312" name="直線コネクタ 311"/>
        <xdr:cNvCxnSpPr/>
      </xdr:nvCxnSpPr>
      <xdr:spPr>
        <a:xfrm flipV="1">
          <a:off x="13893800" y="59105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3" name="フローチャート : 判断 312"/>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4" name="テキスト ボックス 313"/>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133531</xdr:rowOff>
    </xdr:from>
    <xdr:to>
      <xdr:col>20</xdr:col>
      <xdr:colOff>158750</xdr:colOff>
      <xdr:row>34</xdr:row>
      <xdr:rowOff>133531</xdr:rowOff>
    </xdr:to>
    <xdr:cxnSp macro="">
      <xdr:nvCxnSpPr>
        <xdr:cNvPr id="315" name="直線コネクタ 314"/>
        <xdr:cNvCxnSpPr/>
      </xdr:nvCxnSpPr>
      <xdr:spPr>
        <a:xfrm>
          <a:off x="13004800" y="5962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6" name="フローチャート : 判断 315"/>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7" name="テキスト ボックス 316"/>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18" name="フローチャート : 判断 317"/>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19" name="テキスト ボックス 318"/>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23949</xdr:rowOff>
    </xdr:from>
    <xdr:to>
      <xdr:col>24</xdr:col>
      <xdr:colOff>82550</xdr:colOff>
      <xdr:row>34</xdr:row>
      <xdr:rowOff>125549</xdr:rowOff>
    </xdr:to>
    <xdr:sp macro="" textlink="">
      <xdr:nvSpPr>
        <xdr:cNvPr id="325" name="円/楕円 324"/>
        <xdr:cNvSpPr/>
      </xdr:nvSpPr>
      <xdr:spPr>
        <a:xfrm>
          <a:off x="164592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40476</xdr:rowOff>
    </xdr:from>
    <xdr:ext cx="762000" cy="259045"/>
    <xdr:sp macro="" textlink="">
      <xdr:nvSpPr>
        <xdr:cNvPr id="326" name="補助費等該当値テキスト"/>
        <xdr:cNvSpPr txBox="1"/>
      </xdr:nvSpPr>
      <xdr:spPr>
        <a:xfrm>
          <a:off x="16598900" y="569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43543</xdr:rowOff>
    </xdr:from>
    <xdr:to>
      <xdr:col>22</xdr:col>
      <xdr:colOff>615950</xdr:colOff>
      <xdr:row>34</xdr:row>
      <xdr:rowOff>145143</xdr:rowOff>
    </xdr:to>
    <xdr:sp macro="" textlink="">
      <xdr:nvSpPr>
        <xdr:cNvPr id="327" name="円/楕円 326"/>
        <xdr:cNvSpPr/>
      </xdr:nvSpPr>
      <xdr:spPr>
        <a:xfrm>
          <a:off x="15621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155320</xdr:rowOff>
    </xdr:from>
    <xdr:ext cx="736600" cy="259045"/>
    <xdr:sp macro="" textlink="">
      <xdr:nvSpPr>
        <xdr:cNvPr id="328" name="テキスト ボックス 327"/>
        <xdr:cNvSpPr txBox="1"/>
      </xdr:nvSpPr>
      <xdr:spPr>
        <a:xfrm>
          <a:off x="15290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30480</xdr:rowOff>
    </xdr:from>
    <xdr:to>
      <xdr:col>21</xdr:col>
      <xdr:colOff>412750</xdr:colOff>
      <xdr:row>34</xdr:row>
      <xdr:rowOff>132080</xdr:rowOff>
    </xdr:to>
    <xdr:sp macro="" textlink="">
      <xdr:nvSpPr>
        <xdr:cNvPr id="329" name="円/楕円 328"/>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142257</xdr:rowOff>
    </xdr:from>
    <xdr:ext cx="762000" cy="259045"/>
    <xdr:sp macro="" textlink="">
      <xdr:nvSpPr>
        <xdr:cNvPr id="330" name="テキスト ボックス 329"/>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82731</xdr:rowOff>
    </xdr:from>
    <xdr:to>
      <xdr:col>20</xdr:col>
      <xdr:colOff>209550</xdr:colOff>
      <xdr:row>35</xdr:row>
      <xdr:rowOff>12881</xdr:rowOff>
    </xdr:to>
    <xdr:sp macro="" textlink="">
      <xdr:nvSpPr>
        <xdr:cNvPr id="331" name="円/楕円 330"/>
        <xdr:cNvSpPr/>
      </xdr:nvSpPr>
      <xdr:spPr>
        <a:xfrm>
          <a:off x="13843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23058</xdr:rowOff>
    </xdr:from>
    <xdr:ext cx="762000" cy="259045"/>
    <xdr:sp macro="" textlink="">
      <xdr:nvSpPr>
        <xdr:cNvPr id="332" name="テキスト ボックス 331"/>
        <xdr:cNvSpPr txBox="1"/>
      </xdr:nvSpPr>
      <xdr:spPr>
        <a:xfrm>
          <a:off x="13512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82731</xdr:rowOff>
    </xdr:from>
    <xdr:to>
      <xdr:col>19</xdr:col>
      <xdr:colOff>6350</xdr:colOff>
      <xdr:row>35</xdr:row>
      <xdr:rowOff>12881</xdr:rowOff>
    </xdr:to>
    <xdr:sp macro="" textlink="">
      <xdr:nvSpPr>
        <xdr:cNvPr id="333" name="円/楕円 332"/>
        <xdr:cNvSpPr/>
      </xdr:nvSpPr>
      <xdr:spPr>
        <a:xfrm>
          <a:off x="12954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23058</xdr:rowOff>
    </xdr:from>
    <xdr:ext cx="762000" cy="259045"/>
    <xdr:sp macro="" textlink="">
      <xdr:nvSpPr>
        <xdr:cNvPr id="334" name="テキスト ボックス 333"/>
        <xdr:cNvSpPr txBox="1"/>
      </xdr:nvSpPr>
      <xdr:spPr>
        <a:xfrm>
          <a:off x="12623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教育施設の施設整備等を実施してきたことから、数値が上昇傾向になっている。</a:t>
          </a:r>
          <a:endParaRPr lang="ja-JP" altLang="ja-JP" sz="1400">
            <a:effectLst/>
          </a:endParaRPr>
        </a:p>
        <a:p>
          <a:r>
            <a:rPr kumimoji="1" lang="ja-JP" altLang="ja-JP" sz="1100">
              <a:solidFill>
                <a:schemeClr val="dk1"/>
              </a:solidFill>
              <a:effectLst/>
              <a:latin typeface="+mn-lt"/>
              <a:ea typeface="+mn-ea"/>
              <a:cs typeface="+mn-cs"/>
            </a:rPr>
            <a:t>　今後も、事業の緊急性や住民のニーズを的確に把握し、計画的な起債事業を実施することで、水準を抑えるよう努める。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9" name="直線コネクタ 358"/>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0"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1" name="直線コネクタ 360"/>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2"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3" name="直線コネクタ 362"/>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77</xdr:row>
      <xdr:rowOff>165863</xdr:rowOff>
    </xdr:to>
    <xdr:cxnSp macro="">
      <xdr:nvCxnSpPr>
        <xdr:cNvPr id="364" name="直線コネクタ 363"/>
        <xdr:cNvCxnSpPr/>
      </xdr:nvCxnSpPr>
      <xdr:spPr>
        <a:xfrm>
          <a:off x="3987800" y="133537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5"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6" name="フローチャート : 判断 365"/>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78</xdr:row>
      <xdr:rowOff>3556</xdr:rowOff>
    </xdr:to>
    <xdr:cxnSp macro="">
      <xdr:nvCxnSpPr>
        <xdr:cNvPr id="367" name="直線コネクタ 366"/>
        <xdr:cNvCxnSpPr/>
      </xdr:nvCxnSpPr>
      <xdr:spPr>
        <a:xfrm flipV="1">
          <a:off x="3098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68" name="フローチャート : 判断 367"/>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69" name="テキスト ボックス 368"/>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78</xdr:row>
      <xdr:rowOff>3556</xdr:rowOff>
    </xdr:to>
    <xdr:cxnSp macro="">
      <xdr:nvCxnSpPr>
        <xdr:cNvPr id="370" name="直線コネクタ 369"/>
        <xdr:cNvCxnSpPr/>
      </xdr:nvCxnSpPr>
      <xdr:spPr>
        <a:xfrm>
          <a:off x="2209800" y="13340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1" name="フローチャート : 判断 370"/>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2" name="テキスト ボックス 371"/>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40132</xdr:rowOff>
    </xdr:to>
    <xdr:cxnSp macro="">
      <xdr:nvCxnSpPr>
        <xdr:cNvPr id="373" name="直線コネクタ 372"/>
        <xdr:cNvCxnSpPr/>
      </xdr:nvCxnSpPr>
      <xdr:spPr>
        <a:xfrm flipV="1">
          <a:off x="1320800" y="13340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4" name="フローチャート : 判断 373"/>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5" name="テキスト ボックス 374"/>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6" name="フローチャート : 判断 375"/>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7" name="テキスト ボックス 376"/>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115063</xdr:rowOff>
    </xdr:from>
    <xdr:to>
      <xdr:col>7</xdr:col>
      <xdr:colOff>66675</xdr:colOff>
      <xdr:row>78</xdr:row>
      <xdr:rowOff>45213</xdr:rowOff>
    </xdr:to>
    <xdr:sp macro="" textlink="">
      <xdr:nvSpPr>
        <xdr:cNvPr id="383" name="円/楕円 382"/>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131590</xdr:rowOff>
    </xdr:from>
    <xdr:ext cx="762000" cy="259045"/>
    <xdr:sp macro="" textlink="">
      <xdr:nvSpPr>
        <xdr:cNvPr id="384" name="公債費該当値テキスト"/>
        <xdr:cNvSpPr txBox="1"/>
      </xdr:nvSpPr>
      <xdr:spPr>
        <a:xfrm>
          <a:off x="4914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85" name="円/楕円 384"/>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41673</xdr:rowOff>
    </xdr:from>
    <xdr:ext cx="736600" cy="259045"/>
    <xdr:sp macro="" textlink="">
      <xdr:nvSpPr>
        <xdr:cNvPr id="386" name="テキスト ボックス 385"/>
        <xdr:cNvSpPr txBox="1"/>
      </xdr:nvSpPr>
      <xdr:spPr>
        <a:xfrm>
          <a:off x="3606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87" name="円/楕円 386"/>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88" name="テキスト ボックス 387"/>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89" name="円/楕円 388"/>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90" name="テキスト ボックス 389"/>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91" name="円/楕円 390"/>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92" name="テキスト ボックス 391"/>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その他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繰出金）の高水準により、公債費以外において比率が高い状態が続いている。</a:t>
          </a:r>
          <a:endParaRPr lang="ja-JP" altLang="ja-JP" sz="1400">
            <a:effectLst/>
          </a:endParaRPr>
        </a:p>
        <a:p>
          <a:r>
            <a:rPr kumimoji="1" lang="ja-JP" altLang="ja-JP" sz="1100">
              <a:solidFill>
                <a:schemeClr val="dk1"/>
              </a:solidFill>
              <a:effectLst/>
              <a:latin typeface="+mn-lt"/>
              <a:ea typeface="+mn-ea"/>
              <a:cs typeface="+mn-cs"/>
            </a:rPr>
            <a:t>　今後も多額の繰出が継続する見込みであることから、事務事業の全般的な見直し、改善を図り、歳出全般の抑制や自主財源の確保に努める。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0" name="直線コネクタ 419"/>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1"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2" name="直線コネクタ 421"/>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3"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4" name="直線コネクタ 423"/>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157480</xdr:rowOff>
    </xdr:from>
    <xdr:to>
      <xdr:col>24</xdr:col>
      <xdr:colOff>31750</xdr:colOff>
      <xdr:row>77</xdr:row>
      <xdr:rowOff>1270</xdr:rowOff>
    </xdr:to>
    <xdr:cxnSp macro="">
      <xdr:nvCxnSpPr>
        <xdr:cNvPr id="425" name="直線コネクタ 424"/>
        <xdr:cNvCxnSpPr/>
      </xdr:nvCxnSpPr>
      <xdr:spPr>
        <a:xfrm flipV="1">
          <a:off x="15671800" y="13016230"/>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6"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7" name="フローチャート : 判断 426"/>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77</xdr:row>
      <xdr:rowOff>1270</xdr:rowOff>
    </xdr:to>
    <xdr:cxnSp macro="">
      <xdr:nvCxnSpPr>
        <xdr:cNvPr id="428" name="直線コネクタ 427"/>
        <xdr:cNvCxnSpPr/>
      </xdr:nvCxnSpPr>
      <xdr:spPr>
        <a:xfrm>
          <a:off x="14782800" y="13111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29" name="フローチャート : 判断 428"/>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0" name="テキスト ボックス 429"/>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119380</xdr:rowOff>
    </xdr:to>
    <xdr:cxnSp macro="">
      <xdr:nvCxnSpPr>
        <xdr:cNvPr id="431" name="直線コネクタ 430"/>
        <xdr:cNvCxnSpPr/>
      </xdr:nvCxnSpPr>
      <xdr:spPr>
        <a:xfrm flipV="1">
          <a:off x="13893800" y="13111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2" name="フローチャート : 判断 431"/>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3" name="テキスト ボックス 432"/>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119380</xdr:rowOff>
    </xdr:from>
    <xdr:to>
      <xdr:col>20</xdr:col>
      <xdr:colOff>158750</xdr:colOff>
      <xdr:row>76</xdr:row>
      <xdr:rowOff>134620</xdr:rowOff>
    </xdr:to>
    <xdr:cxnSp macro="">
      <xdr:nvCxnSpPr>
        <xdr:cNvPr id="434" name="直線コネクタ 433"/>
        <xdr:cNvCxnSpPr/>
      </xdr:nvCxnSpPr>
      <xdr:spPr>
        <a:xfrm flipV="1">
          <a:off x="13004800" y="13149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5" name="フローチャート : 判断 434"/>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6" name="テキスト ボックス 435"/>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7" name="フローチャート : 判断 436"/>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38" name="テキスト ボックス 437"/>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106680</xdr:rowOff>
    </xdr:from>
    <xdr:to>
      <xdr:col>24</xdr:col>
      <xdr:colOff>82550</xdr:colOff>
      <xdr:row>76</xdr:row>
      <xdr:rowOff>36830</xdr:rowOff>
    </xdr:to>
    <xdr:sp macro="" textlink="">
      <xdr:nvSpPr>
        <xdr:cNvPr id="444" name="円/楕円 443"/>
        <xdr:cNvSpPr/>
      </xdr:nvSpPr>
      <xdr:spPr>
        <a:xfrm>
          <a:off x="16459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123207</xdr:rowOff>
    </xdr:from>
    <xdr:ext cx="762000" cy="259045"/>
    <xdr:sp macro="" textlink="">
      <xdr:nvSpPr>
        <xdr:cNvPr id="445" name="公債費以外該当値テキスト"/>
        <xdr:cNvSpPr txBox="1"/>
      </xdr:nvSpPr>
      <xdr:spPr>
        <a:xfrm>
          <a:off x="16598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46" name="円/楕円 445"/>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47" name="テキスト ボックス 446"/>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48" name="円/楕円 447"/>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116857</xdr:rowOff>
    </xdr:from>
    <xdr:ext cx="762000" cy="259045"/>
    <xdr:sp macro="" textlink="">
      <xdr:nvSpPr>
        <xdr:cNvPr id="449" name="テキスト ボックス 448"/>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68580</xdr:rowOff>
    </xdr:from>
    <xdr:to>
      <xdr:col>20</xdr:col>
      <xdr:colOff>209550</xdr:colOff>
      <xdr:row>76</xdr:row>
      <xdr:rowOff>170180</xdr:rowOff>
    </xdr:to>
    <xdr:sp macro="" textlink="">
      <xdr:nvSpPr>
        <xdr:cNvPr id="450" name="円/楕円 449"/>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154957</xdr:rowOff>
    </xdr:from>
    <xdr:ext cx="762000" cy="259045"/>
    <xdr:sp macro="" textlink="">
      <xdr:nvSpPr>
        <xdr:cNvPr id="451" name="テキスト ボックス 450"/>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52" name="円/楕円 451"/>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170197</xdr:rowOff>
    </xdr:from>
    <xdr:ext cx="762000" cy="259045"/>
    <xdr:sp macro="" textlink="">
      <xdr:nvSpPr>
        <xdr:cNvPr id="453" name="テキスト ボックス 452"/>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新潟県関川村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13959</xdr:rowOff>
    </xdr:from>
    <xdr:to>
      <xdr:col>4</xdr:col>
      <xdr:colOff>1117600</xdr:colOff>
      <xdr:row>18</xdr:row>
      <xdr:rowOff>68857</xdr:rowOff>
    </xdr:to>
    <xdr:cxnSp macro="">
      <xdr:nvCxnSpPr>
        <xdr:cNvPr id="46" name="直線コネクタ 45"/>
        <xdr:cNvCxnSpPr/>
      </xdr:nvCxnSpPr>
      <xdr:spPr bwMode="auto">
        <a:xfrm flipV="1">
          <a:off x="5003800" y="3147684"/>
          <a:ext cx="647700" cy="5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68857</xdr:rowOff>
    </xdr:from>
    <xdr:to>
      <xdr:col>4</xdr:col>
      <xdr:colOff>469900</xdr:colOff>
      <xdr:row>18</xdr:row>
      <xdr:rowOff>106811</xdr:rowOff>
    </xdr:to>
    <xdr:cxnSp macro="">
      <xdr:nvCxnSpPr>
        <xdr:cNvPr id="49" name="直線コネクタ 48"/>
        <xdr:cNvCxnSpPr/>
      </xdr:nvCxnSpPr>
      <xdr:spPr bwMode="auto">
        <a:xfrm flipV="1">
          <a:off x="4305300" y="3202582"/>
          <a:ext cx="698500" cy="3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106811</xdr:rowOff>
    </xdr:from>
    <xdr:to>
      <xdr:col>3</xdr:col>
      <xdr:colOff>904875</xdr:colOff>
      <xdr:row>18</xdr:row>
      <xdr:rowOff>116195</xdr:rowOff>
    </xdr:to>
    <xdr:cxnSp macro="">
      <xdr:nvCxnSpPr>
        <xdr:cNvPr id="52" name="直線コネクタ 51"/>
        <xdr:cNvCxnSpPr/>
      </xdr:nvCxnSpPr>
      <xdr:spPr bwMode="auto">
        <a:xfrm flipV="1">
          <a:off x="3606800" y="3240536"/>
          <a:ext cx="698500" cy="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113812</xdr:rowOff>
    </xdr:from>
    <xdr:to>
      <xdr:col>3</xdr:col>
      <xdr:colOff>206375</xdr:colOff>
      <xdr:row>18</xdr:row>
      <xdr:rowOff>116195</xdr:rowOff>
    </xdr:to>
    <xdr:cxnSp macro="">
      <xdr:nvCxnSpPr>
        <xdr:cNvPr id="55" name="直線コネクタ 54"/>
        <xdr:cNvCxnSpPr/>
      </xdr:nvCxnSpPr>
      <xdr:spPr bwMode="auto">
        <a:xfrm>
          <a:off x="2908300" y="3247537"/>
          <a:ext cx="698500" cy="2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134609</xdr:rowOff>
    </xdr:from>
    <xdr:to>
      <xdr:col>5</xdr:col>
      <xdr:colOff>34925</xdr:colOff>
      <xdr:row>18</xdr:row>
      <xdr:rowOff>64759</xdr:rowOff>
    </xdr:to>
    <xdr:sp macro="" textlink="">
      <xdr:nvSpPr>
        <xdr:cNvPr id="65" name="円/楕円 64"/>
        <xdr:cNvSpPr/>
      </xdr:nvSpPr>
      <xdr:spPr bwMode="auto">
        <a:xfrm>
          <a:off x="5600700" y="309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106686</xdr:rowOff>
    </xdr:from>
    <xdr:ext cx="762000" cy="259045"/>
    <xdr:sp macro="" textlink="">
      <xdr:nvSpPr>
        <xdr:cNvPr id="66" name="人口1人当たり決算額の推移該当値テキスト130"/>
        <xdr:cNvSpPr txBox="1"/>
      </xdr:nvSpPr>
      <xdr:spPr>
        <a:xfrm>
          <a:off x="5740400" y="306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138,113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18057</xdr:rowOff>
    </xdr:from>
    <xdr:to>
      <xdr:col>4</xdr:col>
      <xdr:colOff>520700</xdr:colOff>
      <xdr:row>18</xdr:row>
      <xdr:rowOff>119657</xdr:rowOff>
    </xdr:to>
    <xdr:sp macro="" textlink="">
      <xdr:nvSpPr>
        <xdr:cNvPr id="67" name="円/楕円 66"/>
        <xdr:cNvSpPr/>
      </xdr:nvSpPr>
      <xdr:spPr bwMode="auto">
        <a:xfrm>
          <a:off x="4953000" y="3151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104434</xdr:rowOff>
    </xdr:from>
    <xdr:ext cx="736600" cy="259045"/>
    <xdr:sp macro="" textlink="">
      <xdr:nvSpPr>
        <xdr:cNvPr id="68" name="テキスト ボックス 67"/>
        <xdr:cNvSpPr txBox="1"/>
      </xdr:nvSpPr>
      <xdr:spPr>
        <a:xfrm>
          <a:off x="4622800" y="3238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128,507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56011</xdr:rowOff>
    </xdr:from>
    <xdr:to>
      <xdr:col>3</xdr:col>
      <xdr:colOff>955675</xdr:colOff>
      <xdr:row>18</xdr:row>
      <xdr:rowOff>157611</xdr:rowOff>
    </xdr:to>
    <xdr:sp macro="" textlink="">
      <xdr:nvSpPr>
        <xdr:cNvPr id="69" name="円/楕円 68"/>
        <xdr:cNvSpPr/>
      </xdr:nvSpPr>
      <xdr:spPr bwMode="auto">
        <a:xfrm>
          <a:off x="4254500" y="318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142388</xdr:rowOff>
    </xdr:from>
    <xdr:ext cx="762000" cy="259045"/>
    <xdr:sp macro="" textlink="">
      <xdr:nvSpPr>
        <xdr:cNvPr id="70" name="テキスト ボックス 69"/>
        <xdr:cNvSpPr txBox="1"/>
      </xdr:nvSpPr>
      <xdr:spPr>
        <a:xfrm>
          <a:off x="3924300" y="327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121,866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65395</xdr:rowOff>
    </xdr:from>
    <xdr:to>
      <xdr:col>3</xdr:col>
      <xdr:colOff>257175</xdr:colOff>
      <xdr:row>18</xdr:row>
      <xdr:rowOff>166995</xdr:rowOff>
    </xdr:to>
    <xdr:sp macro="" textlink="">
      <xdr:nvSpPr>
        <xdr:cNvPr id="71" name="円/楕円 70"/>
        <xdr:cNvSpPr/>
      </xdr:nvSpPr>
      <xdr:spPr bwMode="auto">
        <a:xfrm>
          <a:off x="3556000" y="319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151772</xdr:rowOff>
    </xdr:from>
    <xdr:ext cx="762000" cy="259045"/>
    <xdr:sp macro="" textlink="">
      <xdr:nvSpPr>
        <xdr:cNvPr id="72" name="テキスト ボックス 71"/>
        <xdr:cNvSpPr txBox="1"/>
      </xdr:nvSpPr>
      <xdr:spPr>
        <a:xfrm>
          <a:off x="3225800" y="328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120,224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63012</xdr:rowOff>
    </xdr:from>
    <xdr:to>
      <xdr:col>2</xdr:col>
      <xdr:colOff>692150</xdr:colOff>
      <xdr:row>18</xdr:row>
      <xdr:rowOff>164612</xdr:rowOff>
    </xdr:to>
    <xdr:sp macro="" textlink="">
      <xdr:nvSpPr>
        <xdr:cNvPr id="73" name="円/楕円 72"/>
        <xdr:cNvSpPr/>
      </xdr:nvSpPr>
      <xdr:spPr bwMode="auto">
        <a:xfrm>
          <a:off x="2857500" y="3196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149389</xdr:rowOff>
    </xdr:from>
    <xdr:ext cx="762000" cy="259045"/>
    <xdr:sp macro="" textlink="">
      <xdr:nvSpPr>
        <xdr:cNvPr id="74" name="テキスト ボックス 73"/>
        <xdr:cNvSpPr txBox="1"/>
      </xdr:nvSpPr>
      <xdr:spPr>
        <a:xfrm>
          <a:off x="2527300" y="328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255919</xdr:rowOff>
    </xdr:from>
    <xdr:to>
      <xdr:col>4</xdr:col>
      <xdr:colOff>1117600</xdr:colOff>
      <xdr:row>35</xdr:row>
      <xdr:rowOff>283994</xdr:rowOff>
    </xdr:to>
    <xdr:cxnSp macro="">
      <xdr:nvCxnSpPr>
        <xdr:cNvPr id="109" name="直線コネクタ 108"/>
        <xdr:cNvCxnSpPr/>
      </xdr:nvCxnSpPr>
      <xdr:spPr bwMode="auto">
        <a:xfrm>
          <a:off x="5003800" y="6866269"/>
          <a:ext cx="647700" cy="28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268770</xdr:rowOff>
    </xdr:from>
    <xdr:ext cx="762000" cy="259045"/>
    <xdr:sp macro="" textlink="">
      <xdr:nvSpPr>
        <xdr:cNvPr id="110" name="人口1人当たり決算額の推移平均値テキスト445"/>
        <xdr:cNvSpPr txBox="1"/>
      </xdr:nvSpPr>
      <xdr:spPr>
        <a:xfrm>
          <a:off x="5740400" y="687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255919</xdr:rowOff>
    </xdr:from>
    <xdr:to>
      <xdr:col>4</xdr:col>
      <xdr:colOff>469900</xdr:colOff>
      <xdr:row>35</xdr:row>
      <xdr:rowOff>268231</xdr:rowOff>
    </xdr:to>
    <xdr:cxnSp macro="">
      <xdr:nvCxnSpPr>
        <xdr:cNvPr id="112" name="直線コネクタ 111"/>
        <xdr:cNvCxnSpPr/>
      </xdr:nvCxnSpPr>
      <xdr:spPr bwMode="auto">
        <a:xfrm flipV="1">
          <a:off x="4305300" y="6866269"/>
          <a:ext cx="698500" cy="1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201240</xdr:rowOff>
    </xdr:from>
    <xdr:to>
      <xdr:col>3</xdr:col>
      <xdr:colOff>904875</xdr:colOff>
      <xdr:row>35</xdr:row>
      <xdr:rowOff>268231</xdr:rowOff>
    </xdr:to>
    <xdr:cxnSp macro="">
      <xdr:nvCxnSpPr>
        <xdr:cNvPr id="115" name="直線コネクタ 114"/>
        <xdr:cNvCxnSpPr/>
      </xdr:nvCxnSpPr>
      <xdr:spPr bwMode="auto">
        <a:xfrm>
          <a:off x="3606800" y="6811590"/>
          <a:ext cx="698500" cy="6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166526</xdr:rowOff>
    </xdr:from>
    <xdr:to>
      <xdr:col>3</xdr:col>
      <xdr:colOff>206375</xdr:colOff>
      <xdr:row>35</xdr:row>
      <xdr:rowOff>201240</xdr:rowOff>
    </xdr:to>
    <xdr:cxnSp macro="">
      <xdr:nvCxnSpPr>
        <xdr:cNvPr id="118" name="直線コネクタ 117"/>
        <xdr:cNvCxnSpPr/>
      </xdr:nvCxnSpPr>
      <xdr:spPr bwMode="auto">
        <a:xfrm>
          <a:off x="2908300" y="6776876"/>
          <a:ext cx="698500" cy="3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233194</xdr:rowOff>
    </xdr:from>
    <xdr:to>
      <xdr:col>5</xdr:col>
      <xdr:colOff>34925</xdr:colOff>
      <xdr:row>35</xdr:row>
      <xdr:rowOff>334794</xdr:rowOff>
    </xdr:to>
    <xdr:sp macro="" textlink="">
      <xdr:nvSpPr>
        <xdr:cNvPr id="128" name="円/楕円 127"/>
        <xdr:cNvSpPr/>
      </xdr:nvSpPr>
      <xdr:spPr bwMode="auto">
        <a:xfrm>
          <a:off x="5600700" y="6843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78271</xdr:rowOff>
    </xdr:from>
    <xdr:ext cx="762000" cy="259045"/>
    <xdr:sp macro="" textlink="">
      <xdr:nvSpPr>
        <xdr:cNvPr id="129" name="人口1人当たり決算額の推移該当値テキスト445"/>
        <xdr:cNvSpPr txBox="1"/>
      </xdr:nvSpPr>
      <xdr:spPr>
        <a:xfrm>
          <a:off x="5740400" y="668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35,828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205119</xdr:rowOff>
    </xdr:from>
    <xdr:to>
      <xdr:col>4</xdr:col>
      <xdr:colOff>520700</xdr:colOff>
      <xdr:row>35</xdr:row>
      <xdr:rowOff>306719</xdr:rowOff>
    </xdr:to>
    <xdr:sp macro="" textlink="">
      <xdr:nvSpPr>
        <xdr:cNvPr id="130" name="円/楕円 129"/>
        <xdr:cNvSpPr/>
      </xdr:nvSpPr>
      <xdr:spPr bwMode="auto">
        <a:xfrm>
          <a:off x="4953000" y="681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316896</xdr:rowOff>
    </xdr:from>
    <xdr:ext cx="736600" cy="259045"/>
    <xdr:sp macro="" textlink="">
      <xdr:nvSpPr>
        <xdr:cNvPr id="131" name="テキスト ボックス 130"/>
        <xdr:cNvSpPr txBox="1"/>
      </xdr:nvSpPr>
      <xdr:spPr>
        <a:xfrm>
          <a:off x="4622800" y="6584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217431</xdr:rowOff>
    </xdr:from>
    <xdr:to>
      <xdr:col>3</xdr:col>
      <xdr:colOff>955675</xdr:colOff>
      <xdr:row>35</xdr:row>
      <xdr:rowOff>319031</xdr:rowOff>
    </xdr:to>
    <xdr:sp macro="" textlink="">
      <xdr:nvSpPr>
        <xdr:cNvPr id="132" name="円/楕円 131"/>
        <xdr:cNvSpPr/>
      </xdr:nvSpPr>
      <xdr:spPr bwMode="auto">
        <a:xfrm>
          <a:off x="4254500" y="6827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303808</xdr:rowOff>
    </xdr:from>
    <xdr:ext cx="762000" cy="259045"/>
    <xdr:sp macro="" textlink="">
      <xdr:nvSpPr>
        <xdr:cNvPr id="133" name="テキスト ボックス 132"/>
        <xdr:cNvSpPr txBox="1"/>
      </xdr:nvSpPr>
      <xdr:spPr>
        <a:xfrm>
          <a:off x="3924300" y="691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150440</xdr:rowOff>
    </xdr:from>
    <xdr:to>
      <xdr:col>3</xdr:col>
      <xdr:colOff>257175</xdr:colOff>
      <xdr:row>35</xdr:row>
      <xdr:rowOff>252040</xdr:rowOff>
    </xdr:to>
    <xdr:sp macro="" textlink="">
      <xdr:nvSpPr>
        <xdr:cNvPr id="134" name="円/楕円 133"/>
        <xdr:cNvSpPr/>
      </xdr:nvSpPr>
      <xdr:spPr bwMode="auto">
        <a:xfrm>
          <a:off x="3556000" y="6760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262217</xdr:rowOff>
    </xdr:from>
    <xdr:ext cx="762000" cy="259045"/>
    <xdr:sp macro="" textlink="">
      <xdr:nvSpPr>
        <xdr:cNvPr id="135" name="テキスト ボックス 134"/>
        <xdr:cNvSpPr txBox="1"/>
      </xdr:nvSpPr>
      <xdr:spPr>
        <a:xfrm>
          <a:off x="3225800" y="652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115726</xdr:rowOff>
    </xdr:from>
    <xdr:to>
      <xdr:col>2</xdr:col>
      <xdr:colOff>692150</xdr:colOff>
      <xdr:row>35</xdr:row>
      <xdr:rowOff>217326</xdr:rowOff>
    </xdr:to>
    <xdr:sp macro="" textlink="">
      <xdr:nvSpPr>
        <xdr:cNvPr id="136" name="円/楕円 135"/>
        <xdr:cNvSpPr/>
      </xdr:nvSpPr>
      <xdr:spPr bwMode="auto">
        <a:xfrm>
          <a:off x="2857500" y="6726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202103</xdr:rowOff>
    </xdr:from>
    <xdr:ext cx="762000" cy="259045"/>
    <xdr:sp macro="" textlink="">
      <xdr:nvSpPr>
        <xdr:cNvPr id="137" name="テキスト ボックス 136"/>
        <xdr:cNvSpPr txBox="1"/>
      </xdr:nvSpPr>
      <xdr:spPr>
        <a:xfrm>
          <a:off x="2527300" y="681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6,042
6,013
299.61
5,121,063
4,980,427
131,739
3,369,329
5,015,586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26063</xdr:rowOff>
    </xdr:from>
    <xdr:to>
      <xdr:col>6</xdr:col>
      <xdr:colOff>511175</xdr:colOff>
      <xdr:row>36</xdr:row>
      <xdr:rowOff>35512</xdr:rowOff>
    </xdr:to>
    <xdr:cxnSp macro="">
      <xdr:nvCxnSpPr>
        <xdr:cNvPr id="61" name="直線コネクタ 60"/>
        <xdr:cNvCxnSpPr/>
      </xdr:nvCxnSpPr>
      <xdr:spPr>
        <a:xfrm flipV="1">
          <a:off x="3797300" y="6198263"/>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35512</xdr:rowOff>
    </xdr:from>
    <xdr:to>
      <xdr:col>5</xdr:col>
      <xdr:colOff>358775</xdr:colOff>
      <xdr:row>36</xdr:row>
      <xdr:rowOff>88181</xdr:rowOff>
    </xdr:to>
    <xdr:cxnSp macro="">
      <xdr:nvCxnSpPr>
        <xdr:cNvPr id="64" name="直線コネクタ 63"/>
        <xdr:cNvCxnSpPr/>
      </xdr:nvCxnSpPr>
      <xdr:spPr>
        <a:xfrm flipV="1">
          <a:off x="2908300" y="6207712"/>
          <a:ext cx="889000" cy="5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88181</xdr:rowOff>
    </xdr:from>
    <xdr:to>
      <xdr:col>4</xdr:col>
      <xdr:colOff>155575</xdr:colOff>
      <xdr:row>36</xdr:row>
      <xdr:rowOff>106675</xdr:rowOff>
    </xdr:to>
    <xdr:cxnSp macro="">
      <xdr:nvCxnSpPr>
        <xdr:cNvPr id="67" name="直線コネクタ 66"/>
        <xdr:cNvCxnSpPr/>
      </xdr:nvCxnSpPr>
      <xdr:spPr>
        <a:xfrm flipV="1">
          <a:off x="2019300" y="6260381"/>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85423</xdr:rowOff>
    </xdr:from>
    <xdr:to>
      <xdr:col>2</xdr:col>
      <xdr:colOff>638175</xdr:colOff>
      <xdr:row>36</xdr:row>
      <xdr:rowOff>106675</xdr:rowOff>
    </xdr:to>
    <xdr:cxnSp macro="">
      <xdr:nvCxnSpPr>
        <xdr:cNvPr id="70" name="直線コネクタ 69"/>
        <xdr:cNvCxnSpPr/>
      </xdr:nvCxnSpPr>
      <xdr:spPr>
        <a:xfrm>
          <a:off x="1130300" y="6257623"/>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146713</xdr:rowOff>
    </xdr:from>
    <xdr:to>
      <xdr:col>6</xdr:col>
      <xdr:colOff>561975</xdr:colOff>
      <xdr:row>36</xdr:row>
      <xdr:rowOff>76863</xdr:rowOff>
    </xdr:to>
    <xdr:sp macro="" textlink="">
      <xdr:nvSpPr>
        <xdr:cNvPr id="80" name="円/楕円 79"/>
        <xdr:cNvSpPr/>
      </xdr:nvSpPr>
      <xdr:spPr>
        <a:xfrm>
          <a:off x="4584700" y="61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125140</xdr:rowOff>
    </xdr:from>
    <xdr:ext cx="599010" cy="259045"/>
    <xdr:sp macro="" textlink="">
      <xdr:nvSpPr>
        <xdr:cNvPr id="81" name="人件費該当値テキスト"/>
        <xdr:cNvSpPr txBox="1"/>
      </xdr:nvSpPr>
      <xdr:spPr>
        <a:xfrm>
          <a:off x="4686300" y="612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156162</xdr:rowOff>
    </xdr:from>
    <xdr:to>
      <xdr:col>5</xdr:col>
      <xdr:colOff>409575</xdr:colOff>
      <xdr:row>36</xdr:row>
      <xdr:rowOff>86312</xdr:rowOff>
    </xdr:to>
    <xdr:sp macro="" textlink="">
      <xdr:nvSpPr>
        <xdr:cNvPr id="82" name="円/楕円 81"/>
        <xdr:cNvSpPr/>
      </xdr:nvSpPr>
      <xdr:spPr>
        <a:xfrm>
          <a:off x="3746500" y="61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77439</xdr:rowOff>
    </xdr:from>
    <xdr:ext cx="599010" cy="259045"/>
    <xdr:sp macro="" textlink="">
      <xdr:nvSpPr>
        <xdr:cNvPr id="83" name="テキスト ボックス 82"/>
        <xdr:cNvSpPr txBox="1"/>
      </xdr:nvSpPr>
      <xdr:spPr>
        <a:xfrm>
          <a:off x="3497794" y="624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118,673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37381</xdr:rowOff>
    </xdr:from>
    <xdr:to>
      <xdr:col>4</xdr:col>
      <xdr:colOff>206375</xdr:colOff>
      <xdr:row>36</xdr:row>
      <xdr:rowOff>138981</xdr:rowOff>
    </xdr:to>
    <xdr:sp macro="" textlink="">
      <xdr:nvSpPr>
        <xdr:cNvPr id="84" name="円/楕円 83"/>
        <xdr:cNvSpPr/>
      </xdr:nvSpPr>
      <xdr:spPr>
        <a:xfrm>
          <a:off x="2857500" y="62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130108</xdr:rowOff>
    </xdr:from>
    <xdr:ext cx="599010" cy="259045"/>
    <xdr:sp macro="" textlink="">
      <xdr:nvSpPr>
        <xdr:cNvPr id="85" name="テキスト ボックス 84"/>
        <xdr:cNvSpPr txBox="1"/>
      </xdr:nvSpPr>
      <xdr:spPr>
        <a:xfrm>
          <a:off x="2608794" y="63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55875</xdr:rowOff>
    </xdr:from>
    <xdr:to>
      <xdr:col>3</xdr:col>
      <xdr:colOff>3175</xdr:colOff>
      <xdr:row>36</xdr:row>
      <xdr:rowOff>157475</xdr:rowOff>
    </xdr:to>
    <xdr:sp macro="" textlink="">
      <xdr:nvSpPr>
        <xdr:cNvPr id="86" name="円/楕円 85"/>
        <xdr:cNvSpPr/>
      </xdr:nvSpPr>
      <xdr:spPr>
        <a:xfrm>
          <a:off x="1968500" y="62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148602</xdr:rowOff>
    </xdr:from>
    <xdr:ext cx="599010" cy="259045"/>
    <xdr:sp macro="" textlink="">
      <xdr:nvSpPr>
        <xdr:cNvPr id="87" name="テキスト ボックス 86"/>
        <xdr:cNvSpPr txBox="1"/>
      </xdr:nvSpPr>
      <xdr:spPr>
        <a:xfrm>
          <a:off x="1719794" y="632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109,334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34623</xdr:rowOff>
    </xdr:from>
    <xdr:to>
      <xdr:col>1</xdr:col>
      <xdr:colOff>485775</xdr:colOff>
      <xdr:row>36</xdr:row>
      <xdr:rowOff>136223</xdr:rowOff>
    </xdr:to>
    <xdr:sp macro="" textlink="">
      <xdr:nvSpPr>
        <xdr:cNvPr id="88" name="円/楕円 87"/>
        <xdr:cNvSpPr/>
      </xdr:nvSpPr>
      <xdr:spPr>
        <a:xfrm>
          <a:off x="1079500" y="620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127350</xdr:rowOff>
    </xdr:from>
    <xdr:ext cx="599010" cy="259045"/>
    <xdr:sp macro="" textlink="">
      <xdr:nvSpPr>
        <xdr:cNvPr id="89" name="テキスト ボックス 88"/>
        <xdr:cNvSpPr txBox="1"/>
      </xdr:nvSpPr>
      <xdr:spPr>
        <a:xfrm>
          <a:off x="830794" y="629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102812</xdr:rowOff>
    </xdr:from>
    <xdr:to>
      <xdr:col>6</xdr:col>
      <xdr:colOff>511175</xdr:colOff>
      <xdr:row>54</xdr:row>
      <xdr:rowOff>117663</xdr:rowOff>
    </xdr:to>
    <xdr:cxnSp macro="">
      <xdr:nvCxnSpPr>
        <xdr:cNvPr id="119" name="直線コネクタ 118"/>
        <xdr:cNvCxnSpPr/>
      </xdr:nvCxnSpPr>
      <xdr:spPr>
        <a:xfrm flipV="1">
          <a:off x="3797300" y="9361112"/>
          <a:ext cx="838200" cy="1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117663</xdr:rowOff>
    </xdr:from>
    <xdr:to>
      <xdr:col>5</xdr:col>
      <xdr:colOff>358775</xdr:colOff>
      <xdr:row>55</xdr:row>
      <xdr:rowOff>12987</xdr:rowOff>
    </xdr:to>
    <xdr:cxnSp macro="">
      <xdr:nvCxnSpPr>
        <xdr:cNvPr id="122" name="直線コネクタ 121"/>
        <xdr:cNvCxnSpPr/>
      </xdr:nvCxnSpPr>
      <xdr:spPr>
        <a:xfrm flipV="1">
          <a:off x="2908300" y="9375963"/>
          <a:ext cx="889000" cy="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12987</xdr:rowOff>
    </xdr:from>
    <xdr:to>
      <xdr:col>4</xdr:col>
      <xdr:colOff>155575</xdr:colOff>
      <xdr:row>55</xdr:row>
      <xdr:rowOff>136408</xdr:rowOff>
    </xdr:to>
    <xdr:cxnSp macro="">
      <xdr:nvCxnSpPr>
        <xdr:cNvPr id="125" name="直線コネクタ 124"/>
        <xdr:cNvCxnSpPr/>
      </xdr:nvCxnSpPr>
      <xdr:spPr>
        <a:xfrm flipV="1">
          <a:off x="2019300" y="9442737"/>
          <a:ext cx="889000" cy="12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123012</xdr:rowOff>
    </xdr:from>
    <xdr:to>
      <xdr:col>2</xdr:col>
      <xdr:colOff>638175</xdr:colOff>
      <xdr:row>55</xdr:row>
      <xdr:rowOff>136408</xdr:rowOff>
    </xdr:to>
    <xdr:cxnSp macro="">
      <xdr:nvCxnSpPr>
        <xdr:cNvPr id="128" name="直線コネクタ 127"/>
        <xdr:cNvCxnSpPr/>
      </xdr:nvCxnSpPr>
      <xdr:spPr>
        <a:xfrm>
          <a:off x="1130300" y="9552762"/>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52012</xdr:rowOff>
    </xdr:from>
    <xdr:to>
      <xdr:col>6</xdr:col>
      <xdr:colOff>561975</xdr:colOff>
      <xdr:row>54</xdr:row>
      <xdr:rowOff>153612</xdr:rowOff>
    </xdr:to>
    <xdr:sp macro="" textlink="">
      <xdr:nvSpPr>
        <xdr:cNvPr id="138" name="円/楕円 137"/>
        <xdr:cNvSpPr/>
      </xdr:nvSpPr>
      <xdr:spPr>
        <a:xfrm>
          <a:off x="4584700" y="93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74889</xdr:rowOff>
    </xdr:from>
    <xdr:ext cx="599010" cy="259045"/>
    <xdr:sp macro="" textlink="">
      <xdr:nvSpPr>
        <xdr:cNvPr id="139" name="物件費該当値テキスト"/>
        <xdr:cNvSpPr txBox="1"/>
      </xdr:nvSpPr>
      <xdr:spPr>
        <a:xfrm>
          <a:off x="4686300" y="91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154,841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66863</xdr:rowOff>
    </xdr:from>
    <xdr:to>
      <xdr:col>5</xdr:col>
      <xdr:colOff>409575</xdr:colOff>
      <xdr:row>54</xdr:row>
      <xdr:rowOff>168463</xdr:rowOff>
    </xdr:to>
    <xdr:sp macro="" textlink="">
      <xdr:nvSpPr>
        <xdr:cNvPr id="140" name="円/楕円 139"/>
        <xdr:cNvSpPr/>
      </xdr:nvSpPr>
      <xdr:spPr>
        <a:xfrm>
          <a:off x="3746500" y="93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13540</xdr:rowOff>
    </xdr:from>
    <xdr:ext cx="599010" cy="259045"/>
    <xdr:sp macro="" textlink="">
      <xdr:nvSpPr>
        <xdr:cNvPr id="141" name="テキスト ボックス 140"/>
        <xdr:cNvSpPr txBox="1"/>
      </xdr:nvSpPr>
      <xdr:spPr>
        <a:xfrm>
          <a:off x="3497794" y="910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133637</xdr:rowOff>
    </xdr:from>
    <xdr:to>
      <xdr:col>4</xdr:col>
      <xdr:colOff>206375</xdr:colOff>
      <xdr:row>55</xdr:row>
      <xdr:rowOff>63787</xdr:rowOff>
    </xdr:to>
    <xdr:sp macro="" textlink="">
      <xdr:nvSpPr>
        <xdr:cNvPr id="142" name="円/楕円 141"/>
        <xdr:cNvSpPr/>
      </xdr:nvSpPr>
      <xdr:spPr>
        <a:xfrm>
          <a:off x="2857500" y="93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80314</xdr:rowOff>
    </xdr:from>
    <xdr:ext cx="599010" cy="259045"/>
    <xdr:sp macro="" textlink="">
      <xdr:nvSpPr>
        <xdr:cNvPr id="143" name="テキスト ボックス 142"/>
        <xdr:cNvSpPr txBox="1"/>
      </xdr:nvSpPr>
      <xdr:spPr>
        <a:xfrm>
          <a:off x="2608794" y="916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144,129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85608</xdr:rowOff>
    </xdr:from>
    <xdr:to>
      <xdr:col>3</xdr:col>
      <xdr:colOff>3175</xdr:colOff>
      <xdr:row>56</xdr:row>
      <xdr:rowOff>15758</xdr:rowOff>
    </xdr:to>
    <xdr:sp macro="" textlink="">
      <xdr:nvSpPr>
        <xdr:cNvPr id="144" name="円/楕円 143"/>
        <xdr:cNvSpPr/>
      </xdr:nvSpPr>
      <xdr:spPr>
        <a:xfrm>
          <a:off x="1968500" y="95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32285</xdr:rowOff>
    </xdr:from>
    <xdr:ext cx="599010" cy="259045"/>
    <xdr:sp macro="" textlink="">
      <xdr:nvSpPr>
        <xdr:cNvPr id="145" name="テキスト ボックス 144"/>
        <xdr:cNvSpPr txBox="1"/>
      </xdr:nvSpPr>
      <xdr:spPr>
        <a:xfrm>
          <a:off x="1719794" y="92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127,932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72212</xdr:rowOff>
    </xdr:from>
    <xdr:to>
      <xdr:col>1</xdr:col>
      <xdr:colOff>485775</xdr:colOff>
      <xdr:row>56</xdr:row>
      <xdr:rowOff>2362</xdr:rowOff>
    </xdr:to>
    <xdr:sp macro="" textlink="">
      <xdr:nvSpPr>
        <xdr:cNvPr id="146" name="円/楕円 145"/>
        <xdr:cNvSpPr/>
      </xdr:nvSpPr>
      <xdr:spPr>
        <a:xfrm>
          <a:off x="1079500" y="95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18889</xdr:rowOff>
    </xdr:from>
    <xdr:ext cx="599010" cy="259045"/>
    <xdr:sp macro="" textlink="">
      <xdr:nvSpPr>
        <xdr:cNvPr id="147" name="テキスト ボックス 146"/>
        <xdr:cNvSpPr txBox="1"/>
      </xdr:nvSpPr>
      <xdr:spPr>
        <a:xfrm>
          <a:off x="830794" y="927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138976</xdr:rowOff>
    </xdr:from>
    <xdr:to>
      <xdr:col>6</xdr:col>
      <xdr:colOff>511175</xdr:colOff>
      <xdr:row>72</xdr:row>
      <xdr:rowOff>4216</xdr:rowOff>
    </xdr:to>
    <xdr:cxnSp macro="">
      <xdr:nvCxnSpPr>
        <xdr:cNvPr id="176" name="直線コネクタ 175"/>
        <xdr:cNvCxnSpPr/>
      </xdr:nvCxnSpPr>
      <xdr:spPr>
        <a:xfrm>
          <a:off x="3797300" y="12311926"/>
          <a:ext cx="8382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138976</xdr:rowOff>
    </xdr:from>
    <xdr:to>
      <xdr:col>5</xdr:col>
      <xdr:colOff>358775</xdr:colOff>
      <xdr:row>73</xdr:row>
      <xdr:rowOff>67234</xdr:rowOff>
    </xdr:to>
    <xdr:cxnSp macro="">
      <xdr:nvCxnSpPr>
        <xdr:cNvPr id="179" name="直線コネクタ 178"/>
        <xdr:cNvCxnSpPr/>
      </xdr:nvCxnSpPr>
      <xdr:spPr>
        <a:xfrm flipV="1">
          <a:off x="2908300" y="12311926"/>
          <a:ext cx="889000" cy="27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102743</xdr:rowOff>
    </xdr:from>
    <xdr:to>
      <xdr:col>4</xdr:col>
      <xdr:colOff>155575</xdr:colOff>
      <xdr:row>73</xdr:row>
      <xdr:rowOff>67234</xdr:rowOff>
    </xdr:to>
    <xdr:cxnSp macro="">
      <xdr:nvCxnSpPr>
        <xdr:cNvPr id="182" name="直線コネクタ 181"/>
        <xdr:cNvCxnSpPr/>
      </xdr:nvCxnSpPr>
      <xdr:spPr>
        <a:xfrm>
          <a:off x="2019300" y="12447143"/>
          <a:ext cx="889000" cy="1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102743</xdr:rowOff>
    </xdr:from>
    <xdr:to>
      <xdr:col>2</xdr:col>
      <xdr:colOff>638175</xdr:colOff>
      <xdr:row>73</xdr:row>
      <xdr:rowOff>28715</xdr:rowOff>
    </xdr:to>
    <xdr:cxnSp macro="">
      <xdr:nvCxnSpPr>
        <xdr:cNvPr id="185" name="直線コネクタ 184"/>
        <xdr:cNvCxnSpPr/>
      </xdr:nvCxnSpPr>
      <xdr:spPr>
        <a:xfrm flipV="1">
          <a:off x="1130300" y="12447143"/>
          <a:ext cx="889000" cy="9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124866</xdr:rowOff>
    </xdr:from>
    <xdr:to>
      <xdr:col>6</xdr:col>
      <xdr:colOff>561975</xdr:colOff>
      <xdr:row>72</xdr:row>
      <xdr:rowOff>55016</xdr:rowOff>
    </xdr:to>
    <xdr:sp macro="" textlink="">
      <xdr:nvSpPr>
        <xdr:cNvPr id="195" name="円/楕円 194"/>
        <xdr:cNvSpPr/>
      </xdr:nvSpPr>
      <xdr:spPr>
        <a:xfrm>
          <a:off x="4584700" y="122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147743</xdr:rowOff>
    </xdr:from>
    <xdr:ext cx="534377" cy="259045"/>
    <xdr:sp macro="" textlink="">
      <xdr:nvSpPr>
        <xdr:cNvPr id="196" name="維持補修費該当値テキスト"/>
        <xdr:cNvSpPr txBox="1"/>
      </xdr:nvSpPr>
      <xdr:spPr>
        <a:xfrm>
          <a:off x="4686300" y="12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32,556</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88176</xdr:rowOff>
    </xdr:from>
    <xdr:to>
      <xdr:col>5</xdr:col>
      <xdr:colOff>409575</xdr:colOff>
      <xdr:row>72</xdr:row>
      <xdr:rowOff>18326</xdr:rowOff>
    </xdr:to>
    <xdr:sp macro="" textlink="">
      <xdr:nvSpPr>
        <xdr:cNvPr id="197" name="円/楕円 196"/>
        <xdr:cNvSpPr/>
      </xdr:nvSpPr>
      <xdr:spPr>
        <a:xfrm>
          <a:off x="3746500" y="122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34853</xdr:rowOff>
    </xdr:from>
    <xdr:ext cx="534377" cy="259045"/>
    <xdr:sp macro="" textlink="">
      <xdr:nvSpPr>
        <xdr:cNvPr id="198" name="テキスト ボックス 197"/>
        <xdr:cNvSpPr txBox="1"/>
      </xdr:nvSpPr>
      <xdr:spPr>
        <a:xfrm>
          <a:off x="3530111" y="1203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16434</xdr:rowOff>
    </xdr:from>
    <xdr:to>
      <xdr:col>4</xdr:col>
      <xdr:colOff>206375</xdr:colOff>
      <xdr:row>73</xdr:row>
      <xdr:rowOff>118034</xdr:rowOff>
    </xdr:to>
    <xdr:sp macro="" textlink="">
      <xdr:nvSpPr>
        <xdr:cNvPr id="199" name="円/楕円 198"/>
        <xdr:cNvSpPr/>
      </xdr:nvSpPr>
      <xdr:spPr>
        <a:xfrm>
          <a:off x="2857500" y="125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134561</xdr:rowOff>
    </xdr:from>
    <xdr:ext cx="534377" cy="259045"/>
    <xdr:sp macro="" textlink="">
      <xdr:nvSpPr>
        <xdr:cNvPr id="200" name="テキスト ボックス 199"/>
        <xdr:cNvSpPr txBox="1"/>
      </xdr:nvSpPr>
      <xdr:spPr>
        <a:xfrm>
          <a:off x="2641111" y="123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51943</xdr:rowOff>
    </xdr:from>
    <xdr:to>
      <xdr:col>3</xdr:col>
      <xdr:colOff>3175</xdr:colOff>
      <xdr:row>72</xdr:row>
      <xdr:rowOff>153543</xdr:rowOff>
    </xdr:to>
    <xdr:sp macro="" textlink="">
      <xdr:nvSpPr>
        <xdr:cNvPr id="201" name="円/楕円 200"/>
        <xdr:cNvSpPr/>
      </xdr:nvSpPr>
      <xdr:spPr>
        <a:xfrm>
          <a:off x="1968500" y="1239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170070</xdr:rowOff>
    </xdr:from>
    <xdr:ext cx="534377" cy="259045"/>
    <xdr:sp macro="" textlink="">
      <xdr:nvSpPr>
        <xdr:cNvPr id="202" name="テキスト ボックス 201"/>
        <xdr:cNvSpPr txBox="1"/>
      </xdr:nvSpPr>
      <xdr:spPr>
        <a:xfrm>
          <a:off x="1752111" y="1217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29,970</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149365</xdr:rowOff>
    </xdr:from>
    <xdr:to>
      <xdr:col>1</xdr:col>
      <xdr:colOff>485775</xdr:colOff>
      <xdr:row>73</xdr:row>
      <xdr:rowOff>79515</xdr:rowOff>
    </xdr:to>
    <xdr:sp macro="" textlink="">
      <xdr:nvSpPr>
        <xdr:cNvPr id="203" name="円/楕円 202"/>
        <xdr:cNvSpPr/>
      </xdr:nvSpPr>
      <xdr:spPr>
        <a:xfrm>
          <a:off x="1079500" y="124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96042</xdr:rowOff>
    </xdr:from>
    <xdr:ext cx="534377" cy="259045"/>
    <xdr:sp macro="" textlink="">
      <xdr:nvSpPr>
        <xdr:cNvPr id="204" name="テキスト ボックス 203"/>
        <xdr:cNvSpPr txBox="1"/>
      </xdr:nvSpPr>
      <xdr:spPr>
        <a:xfrm>
          <a:off x="863111" y="1226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62661</xdr:rowOff>
    </xdr:from>
    <xdr:to>
      <xdr:col>6</xdr:col>
      <xdr:colOff>511175</xdr:colOff>
      <xdr:row>98</xdr:row>
      <xdr:rowOff>106648</xdr:rowOff>
    </xdr:to>
    <xdr:cxnSp macro="">
      <xdr:nvCxnSpPr>
        <xdr:cNvPr id="234" name="直線コネクタ 233"/>
        <xdr:cNvCxnSpPr/>
      </xdr:nvCxnSpPr>
      <xdr:spPr>
        <a:xfrm>
          <a:off x="3797300" y="16864761"/>
          <a:ext cx="838200" cy="4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62661</xdr:rowOff>
    </xdr:from>
    <xdr:to>
      <xdr:col>5</xdr:col>
      <xdr:colOff>358775</xdr:colOff>
      <xdr:row>99</xdr:row>
      <xdr:rowOff>35420</xdr:rowOff>
    </xdr:to>
    <xdr:cxnSp macro="">
      <xdr:nvCxnSpPr>
        <xdr:cNvPr id="237" name="直線コネクタ 236"/>
        <xdr:cNvCxnSpPr/>
      </xdr:nvCxnSpPr>
      <xdr:spPr>
        <a:xfrm flipV="1">
          <a:off x="2908300" y="16864761"/>
          <a:ext cx="889000" cy="14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35420</xdr:rowOff>
    </xdr:from>
    <xdr:to>
      <xdr:col>4</xdr:col>
      <xdr:colOff>155575</xdr:colOff>
      <xdr:row>99</xdr:row>
      <xdr:rowOff>60223</xdr:rowOff>
    </xdr:to>
    <xdr:cxnSp macro="">
      <xdr:nvCxnSpPr>
        <xdr:cNvPr id="240" name="直線コネクタ 239"/>
        <xdr:cNvCxnSpPr/>
      </xdr:nvCxnSpPr>
      <xdr:spPr>
        <a:xfrm flipV="1">
          <a:off x="2019300" y="1700897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56528</xdr:rowOff>
    </xdr:from>
    <xdr:to>
      <xdr:col>2</xdr:col>
      <xdr:colOff>638175</xdr:colOff>
      <xdr:row>99</xdr:row>
      <xdr:rowOff>60223</xdr:rowOff>
    </xdr:to>
    <xdr:cxnSp macro="">
      <xdr:nvCxnSpPr>
        <xdr:cNvPr id="243" name="直線コネクタ 242"/>
        <xdr:cNvCxnSpPr/>
      </xdr:nvCxnSpPr>
      <xdr:spPr>
        <a:xfrm>
          <a:off x="1130300" y="17030078"/>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55848</xdr:rowOff>
    </xdr:from>
    <xdr:to>
      <xdr:col>6</xdr:col>
      <xdr:colOff>561975</xdr:colOff>
      <xdr:row>98</xdr:row>
      <xdr:rowOff>157448</xdr:rowOff>
    </xdr:to>
    <xdr:sp macro="" textlink="">
      <xdr:nvSpPr>
        <xdr:cNvPr id="253" name="円/楕円 252"/>
        <xdr:cNvSpPr/>
      </xdr:nvSpPr>
      <xdr:spPr>
        <a:xfrm>
          <a:off x="4584700" y="168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34275</xdr:rowOff>
    </xdr:from>
    <xdr:ext cx="534377" cy="259045"/>
    <xdr:sp macro="" textlink="">
      <xdr:nvSpPr>
        <xdr:cNvPr id="254" name="扶助費該当値テキスト"/>
        <xdr:cNvSpPr txBox="1"/>
      </xdr:nvSpPr>
      <xdr:spPr>
        <a:xfrm>
          <a:off x="4686300" y="1683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45,735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11861</xdr:rowOff>
    </xdr:from>
    <xdr:to>
      <xdr:col>5</xdr:col>
      <xdr:colOff>409575</xdr:colOff>
      <xdr:row>98</xdr:row>
      <xdr:rowOff>113461</xdr:rowOff>
    </xdr:to>
    <xdr:sp macro="" textlink="">
      <xdr:nvSpPr>
        <xdr:cNvPr id="255" name="円/楕円 254"/>
        <xdr:cNvSpPr/>
      </xdr:nvSpPr>
      <xdr:spPr>
        <a:xfrm>
          <a:off x="3746500" y="168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104588</xdr:rowOff>
    </xdr:from>
    <xdr:ext cx="534377" cy="259045"/>
    <xdr:sp macro="" textlink="">
      <xdr:nvSpPr>
        <xdr:cNvPr id="256" name="テキスト ボックス 255"/>
        <xdr:cNvSpPr txBox="1"/>
      </xdr:nvSpPr>
      <xdr:spPr>
        <a:xfrm>
          <a:off x="3530111" y="169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156070</xdr:rowOff>
    </xdr:from>
    <xdr:to>
      <xdr:col>4</xdr:col>
      <xdr:colOff>206375</xdr:colOff>
      <xdr:row>99</xdr:row>
      <xdr:rowOff>86220</xdr:rowOff>
    </xdr:to>
    <xdr:sp macro="" textlink="">
      <xdr:nvSpPr>
        <xdr:cNvPr id="257" name="円/楕円 256"/>
        <xdr:cNvSpPr/>
      </xdr:nvSpPr>
      <xdr:spPr>
        <a:xfrm>
          <a:off x="2857500" y="169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77347</xdr:rowOff>
    </xdr:from>
    <xdr:ext cx="534377" cy="259045"/>
    <xdr:sp macro="" textlink="">
      <xdr:nvSpPr>
        <xdr:cNvPr id="258" name="テキスト ボックス 257"/>
        <xdr:cNvSpPr txBox="1"/>
      </xdr:nvSpPr>
      <xdr:spPr>
        <a:xfrm>
          <a:off x="2641111" y="1705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9423</xdr:rowOff>
    </xdr:from>
    <xdr:to>
      <xdr:col>3</xdr:col>
      <xdr:colOff>3175</xdr:colOff>
      <xdr:row>99</xdr:row>
      <xdr:rowOff>111023</xdr:rowOff>
    </xdr:to>
    <xdr:sp macro="" textlink="">
      <xdr:nvSpPr>
        <xdr:cNvPr id="259" name="円/楕円 258"/>
        <xdr:cNvSpPr/>
      </xdr:nvSpPr>
      <xdr:spPr>
        <a:xfrm>
          <a:off x="1968500" y="1698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102150</xdr:rowOff>
    </xdr:from>
    <xdr:ext cx="534377" cy="259045"/>
    <xdr:sp macro="" textlink="">
      <xdr:nvSpPr>
        <xdr:cNvPr id="260" name="テキスト ボックス 259"/>
        <xdr:cNvSpPr txBox="1"/>
      </xdr:nvSpPr>
      <xdr:spPr>
        <a:xfrm>
          <a:off x="1752111" y="1707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5728</xdr:rowOff>
    </xdr:from>
    <xdr:to>
      <xdr:col>1</xdr:col>
      <xdr:colOff>485775</xdr:colOff>
      <xdr:row>99</xdr:row>
      <xdr:rowOff>107328</xdr:rowOff>
    </xdr:to>
    <xdr:sp macro="" textlink="">
      <xdr:nvSpPr>
        <xdr:cNvPr id="261" name="円/楕円 260"/>
        <xdr:cNvSpPr/>
      </xdr:nvSpPr>
      <xdr:spPr>
        <a:xfrm>
          <a:off x="1079500" y="169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98455</xdr:rowOff>
    </xdr:from>
    <xdr:ext cx="534377" cy="259045"/>
    <xdr:sp macro="" textlink="">
      <xdr:nvSpPr>
        <xdr:cNvPr id="262" name="テキスト ボックス 261"/>
        <xdr:cNvSpPr txBox="1"/>
      </xdr:nvSpPr>
      <xdr:spPr>
        <a:xfrm>
          <a:off x="863111" y="1707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63276</xdr:rowOff>
    </xdr:from>
    <xdr:to>
      <xdr:col>15</xdr:col>
      <xdr:colOff>180975</xdr:colOff>
      <xdr:row>38</xdr:row>
      <xdr:rowOff>92080</xdr:rowOff>
    </xdr:to>
    <xdr:cxnSp macro="">
      <xdr:nvCxnSpPr>
        <xdr:cNvPr id="293" name="直線コネクタ 292"/>
        <xdr:cNvCxnSpPr/>
      </xdr:nvCxnSpPr>
      <xdr:spPr>
        <a:xfrm flipV="1">
          <a:off x="9639300" y="6578376"/>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74800</xdr:rowOff>
    </xdr:from>
    <xdr:to>
      <xdr:col>14</xdr:col>
      <xdr:colOff>28575</xdr:colOff>
      <xdr:row>38</xdr:row>
      <xdr:rowOff>92080</xdr:rowOff>
    </xdr:to>
    <xdr:cxnSp macro="">
      <xdr:nvCxnSpPr>
        <xdr:cNvPr id="296" name="直線コネクタ 295"/>
        <xdr:cNvCxnSpPr/>
      </xdr:nvCxnSpPr>
      <xdr:spPr>
        <a:xfrm>
          <a:off x="8750300" y="6589900"/>
          <a:ext cx="889000" cy="1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74800</xdr:rowOff>
    </xdr:from>
    <xdr:to>
      <xdr:col>12</xdr:col>
      <xdr:colOff>511175</xdr:colOff>
      <xdr:row>38</xdr:row>
      <xdr:rowOff>80490</xdr:rowOff>
    </xdr:to>
    <xdr:cxnSp macro="">
      <xdr:nvCxnSpPr>
        <xdr:cNvPr id="299" name="直線コネクタ 298"/>
        <xdr:cNvCxnSpPr/>
      </xdr:nvCxnSpPr>
      <xdr:spPr>
        <a:xfrm flipV="1">
          <a:off x="7861300" y="6589900"/>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80490</xdr:rowOff>
    </xdr:from>
    <xdr:to>
      <xdr:col>11</xdr:col>
      <xdr:colOff>307975</xdr:colOff>
      <xdr:row>38</xdr:row>
      <xdr:rowOff>93311</xdr:rowOff>
    </xdr:to>
    <xdr:cxnSp macro="">
      <xdr:nvCxnSpPr>
        <xdr:cNvPr id="302" name="直線コネクタ 301"/>
        <xdr:cNvCxnSpPr/>
      </xdr:nvCxnSpPr>
      <xdr:spPr>
        <a:xfrm flipV="1">
          <a:off x="6972300" y="6595590"/>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12476</xdr:rowOff>
    </xdr:from>
    <xdr:to>
      <xdr:col>15</xdr:col>
      <xdr:colOff>231775</xdr:colOff>
      <xdr:row>38</xdr:row>
      <xdr:rowOff>114076</xdr:rowOff>
    </xdr:to>
    <xdr:sp macro="" textlink="">
      <xdr:nvSpPr>
        <xdr:cNvPr id="312" name="円/楕円 311"/>
        <xdr:cNvSpPr/>
      </xdr:nvSpPr>
      <xdr:spPr>
        <a:xfrm>
          <a:off x="10426700" y="65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98853</xdr:rowOff>
    </xdr:from>
    <xdr:ext cx="534377" cy="259045"/>
    <xdr:sp macro="" textlink="">
      <xdr:nvSpPr>
        <xdr:cNvPr id="313" name="補助費等該当値テキスト"/>
        <xdr:cNvSpPr txBox="1"/>
      </xdr:nvSpPr>
      <xdr:spPr>
        <a:xfrm>
          <a:off x="10528300" y="64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63,402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41280</xdr:rowOff>
    </xdr:from>
    <xdr:to>
      <xdr:col>14</xdr:col>
      <xdr:colOff>79375</xdr:colOff>
      <xdr:row>38</xdr:row>
      <xdr:rowOff>142880</xdr:rowOff>
    </xdr:to>
    <xdr:sp macro="" textlink="">
      <xdr:nvSpPr>
        <xdr:cNvPr id="314" name="円/楕円 313"/>
        <xdr:cNvSpPr/>
      </xdr:nvSpPr>
      <xdr:spPr>
        <a:xfrm>
          <a:off x="9588500" y="65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134007</xdr:rowOff>
    </xdr:from>
    <xdr:ext cx="534377" cy="259045"/>
    <xdr:sp macro="" textlink="">
      <xdr:nvSpPr>
        <xdr:cNvPr id="315" name="テキスト ボックス 314"/>
        <xdr:cNvSpPr txBox="1"/>
      </xdr:nvSpPr>
      <xdr:spPr>
        <a:xfrm>
          <a:off x="9372111" y="664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24000</xdr:rowOff>
    </xdr:from>
    <xdr:to>
      <xdr:col>12</xdr:col>
      <xdr:colOff>561975</xdr:colOff>
      <xdr:row>38</xdr:row>
      <xdr:rowOff>125600</xdr:rowOff>
    </xdr:to>
    <xdr:sp macro="" textlink="">
      <xdr:nvSpPr>
        <xdr:cNvPr id="316" name="円/楕円 315"/>
        <xdr:cNvSpPr/>
      </xdr:nvSpPr>
      <xdr:spPr>
        <a:xfrm>
          <a:off x="8699500" y="65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116727</xdr:rowOff>
    </xdr:from>
    <xdr:ext cx="534377" cy="259045"/>
    <xdr:sp macro="" textlink="">
      <xdr:nvSpPr>
        <xdr:cNvPr id="317" name="テキスト ボックス 316"/>
        <xdr:cNvSpPr txBox="1"/>
      </xdr:nvSpPr>
      <xdr:spPr>
        <a:xfrm>
          <a:off x="8483111" y="66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29690</xdr:rowOff>
    </xdr:from>
    <xdr:to>
      <xdr:col>11</xdr:col>
      <xdr:colOff>358775</xdr:colOff>
      <xdr:row>38</xdr:row>
      <xdr:rowOff>131290</xdr:rowOff>
    </xdr:to>
    <xdr:sp macro="" textlink="">
      <xdr:nvSpPr>
        <xdr:cNvPr id="318" name="円/楕円 317"/>
        <xdr:cNvSpPr/>
      </xdr:nvSpPr>
      <xdr:spPr>
        <a:xfrm>
          <a:off x="7810500" y="65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122417</xdr:rowOff>
    </xdr:from>
    <xdr:ext cx="534377" cy="259045"/>
    <xdr:sp macro="" textlink="">
      <xdr:nvSpPr>
        <xdr:cNvPr id="319" name="テキスト ボックス 318"/>
        <xdr:cNvSpPr txBox="1"/>
      </xdr:nvSpPr>
      <xdr:spPr>
        <a:xfrm>
          <a:off x="7594111" y="663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42511</xdr:rowOff>
    </xdr:from>
    <xdr:to>
      <xdr:col>10</xdr:col>
      <xdr:colOff>155575</xdr:colOff>
      <xdr:row>38</xdr:row>
      <xdr:rowOff>144111</xdr:rowOff>
    </xdr:to>
    <xdr:sp macro="" textlink="">
      <xdr:nvSpPr>
        <xdr:cNvPr id="320" name="円/楕円 319"/>
        <xdr:cNvSpPr/>
      </xdr:nvSpPr>
      <xdr:spPr>
        <a:xfrm>
          <a:off x="6921500" y="65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135238</xdr:rowOff>
    </xdr:from>
    <xdr:ext cx="534377" cy="259045"/>
    <xdr:sp macro="" textlink="">
      <xdr:nvSpPr>
        <xdr:cNvPr id="321" name="テキスト ボックス 320"/>
        <xdr:cNvSpPr txBox="1"/>
      </xdr:nvSpPr>
      <xdr:spPr>
        <a:xfrm>
          <a:off x="6705111" y="665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33078</xdr:rowOff>
    </xdr:from>
    <xdr:to>
      <xdr:col>15</xdr:col>
      <xdr:colOff>180975</xdr:colOff>
      <xdr:row>58</xdr:row>
      <xdr:rowOff>20629</xdr:rowOff>
    </xdr:to>
    <xdr:cxnSp macro="">
      <xdr:nvCxnSpPr>
        <xdr:cNvPr id="352" name="直線コネクタ 351"/>
        <xdr:cNvCxnSpPr/>
      </xdr:nvCxnSpPr>
      <xdr:spPr>
        <a:xfrm flipV="1">
          <a:off x="9639300" y="9805728"/>
          <a:ext cx="838200" cy="1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128668</xdr:rowOff>
    </xdr:from>
    <xdr:to>
      <xdr:col>14</xdr:col>
      <xdr:colOff>28575</xdr:colOff>
      <xdr:row>58</xdr:row>
      <xdr:rowOff>20629</xdr:rowOff>
    </xdr:to>
    <xdr:cxnSp macro="">
      <xdr:nvCxnSpPr>
        <xdr:cNvPr id="355" name="直線コネクタ 354"/>
        <xdr:cNvCxnSpPr/>
      </xdr:nvCxnSpPr>
      <xdr:spPr>
        <a:xfrm>
          <a:off x="8750300" y="9901318"/>
          <a:ext cx="889000" cy="6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128668</xdr:rowOff>
    </xdr:from>
    <xdr:to>
      <xdr:col>12</xdr:col>
      <xdr:colOff>511175</xdr:colOff>
      <xdr:row>58</xdr:row>
      <xdr:rowOff>60944</xdr:rowOff>
    </xdr:to>
    <xdr:cxnSp macro="">
      <xdr:nvCxnSpPr>
        <xdr:cNvPr id="358" name="直線コネクタ 357"/>
        <xdr:cNvCxnSpPr/>
      </xdr:nvCxnSpPr>
      <xdr:spPr>
        <a:xfrm flipV="1">
          <a:off x="7861300" y="9901318"/>
          <a:ext cx="889000" cy="10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7941</xdr:rowOff>
    </xdr:from>
    <xdr:to>
      <xdr:col>11</xdr:col>
      <xdr:colOff>307975</xdr:colOff>
      <xdr:row>58</xdr:row>
      <xdr:rowOff>60944</xdr:rowOff>
    </xdr:to>
    <xdr:cxnSp macro="">
      <xdr:nvCxnSpPr>
        <xdr:cNvPr id="361" name="直線コネクタ 360"/>
        <xdr:cNvCxnSpPr/>
      </xdr:nvCxnSpPr>
      <xdr:spPr>
        <a:xfrm>
          <a:off x="6972300" y="9780591"/>
          <a:ext cx="889000" cy="22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153728</xdr:rowOff>
    </xdr:from>
    <xdr:to>
      <xdr:col>15</xdr:col>
      <xdr:colOff>231775</xdr:colOff>
      <xdr:row>57</xdr:row>
      <xdr:rowOff>83878</xdr:rowOff>
    </xdr:to>
    <xdr:sp macro="" textlink="">
      <xdr:nvSpPr>
        <xdr:cNvPr id="371" name="円/楕円 370"/>
        <xdr:cNvSpPr/>
      </xdr:nvSpPr>
      <xdr:spPr>
        <a:xfrm>
          <a:off x="10426700" y="97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132155</xdr:rowOff>
    </xdr:from>
    <xdr:ext cx="599010" cy="259045"/>
    <xdr:sp macro="" textlink="">
      <xdr:nvSpPr>
        <xdr:cNvPr id="372" name="普通建設事業費該当値テキスト"/>
        <xdr:cNvSpPr txBox="1"/>
      </xdr:nvSpPr>
      <xdr:spPr>
        <a:xfrm>
          <a:off x="10528300" y="973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125,149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141279</xdr:rowOff>
    </xdr:from>
    <xdr:to>
      <xdr:col>14</xdr:col>
      <xdr:colOff>79375</xdr:colOff>
      <xdr:row>58</xdr:row>
      <xdr:rowOff>71429</xdr:rowOff>
    </xdr:to>
    <xdr:sp macro="" textlink="">
      <xdr:nvSpPr>
        <xdr:cNvPr id="373" name="円/楕円 372"/>
        <xdr:cNvSpPr/>
      </xdr:nvSpPr>
      <xdr:spPr>
        <a:xfrm>
          <a:off x="9588500" y="991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62556</xdr:rowOff>
    </xdr:from>
    <xdr:ext cx="534377" cy="259045"/>
    <xdr:sp macro="" textlink="">
      <xdr:nvSpPr>
        <xdr:cNvPr id="374" name="テキスト ボックス 373"/>
        <xdr:cNvSpPr txBox="1"/>
      </xdr:nvSpPr>
      <xdr:spPr>
        <a:xfrm>
          <a:off x="9372111" y="1000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77868</xdr:rowOff>
    </xdr:from>
    <xdr:to>
      <xdr:col>12</xdr:col>
      <xdr:colOff>561975</xdr:colOff>
      <xdr:row>58</xdr:row>
      <xdr:rowOff>8018</xdr:rowOff>
    </xdr:to>
    <xdr:sp macro="" textlink="">
      <xdr:nvSpPr>
        <xdr:cNvPr id="375" name="円/楕円 374"/>
        <xdr:cNvSpPr/>
      </xdr:nvSpPr>
      <xdr:spPr>
        <a:xfrm>
          <a:off x="8699500" y="98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170595</xdr:rowOff>
    </xdr:from>
    <xdr:ext cx="534377" cy="259045"/>
    <xdr:sp macro="" textlink="">
      <xdr:nvSpPr>
        <xdr:cNvPr id="376" name="テキスト ボックス 375"/>
        <xdr:cNvSpPr txBox="1"/>
      </xdr:nvSpPr>
      <xdr:spPr>
        <a:xfrm>
          <a:off x="8483111" y="994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10144</xdr:rowOff>
    </xdr:from>
    <xdr:to>
      <xdr:col>11</xdr:col>
      <xdr:colOff>358775</xdr:colOff>
      <xdr:row>58</xdr:row>
      <xdr:rowOff>111744</xdr:rowOff>
    </xdr:to>
    <xdr:sp macro="" textlink="">
      <xdr:nvSpPr>
        <xdr:cNvPr id="377" name="円/楕円 376"/>
        <xdr:cNvSpPr/>
      </xdr:nvSpPr>
      <xdr:spPr>
        <a:xfrm>
          <a:off x="7810500" y="99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102871</xdr:rowOff>
    </xdr:from>
    <xdr:ext cx="534377" cy="259045"/>
    <xdr:sp macro="" textlink="">
      <xdr:nvSpPr>
        <xdr:cNvPr id="378" name="テキスト ボックス 377"/>
        <xdr:cNvSpPr txBox="1"/>
      </xdr:nvSpPr>
      <xdr:spPr>
        <a:xfrm>
          <a:off x="7594111" y="100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128591</xdr:rowOff>
    </xdr:from>
    <xdr:to>
      <xdr:col>10</xdr:col>
      <xdr:colOff>155575</xdr:colOff>
      <xdr:row>57</xdr:row>
      <xdr:rowOff>58741</xdr:rowOff>
    </xdr:to>
    <xdr:sp macro="" textlink="">
      <xdr:nvSpPr>
        <xdr:cNvPr id="379" name="円/楕円 378"/>
        <xdr:cNvSpPr/>
      </xdr:nvSpPr>
      <xdr:spPr>
        <a:xfrm>
          <a:off x="6921500" y="97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49868</xdr:rowOff>
    </xdr:from>
    <xdr:ext cx="599010" cy="259045"/>
    <xdr:sp macro="" textlink="">
      <xdr:nvSpPr>
        <xdr:cNvPr id="380" name="テキスト ボックス 379"/>
        <xdr:cNvSpPr txBox="1"/>
      </xdr:nvSpPr>
      <xdr:spPr>
        <a:xfrm>
          <a:off x="6672794"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2301</xdr:rowOff>
    </xdr:from>
    <xdr:to>
      <xdr:col>15</xdr:col>
      <xdr:colOff>180975</xdr:colOff>
      <xdr:row>79</xdr:row>
      <xdr:rowOff>44450</xdr:rowOff>
    </xdr:to>
    <xdr:cxnSp macro="">
      <xdr:nvCxnSpPr>
        <xdr:cNvPr id="409" name="直線コネクタ 408"/>
        <xdr:cNvCxnSpPr/>
      </xdr:nvCxnSpPr>
      <xdr:spPr>
        <a:xfrm>
          <a:off x="9639300" y="13546851"/>
          <a:ext cx="838200" cy="4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9" name="円/楕円 418"/>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20"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122951</xdr:rowOff>
    </xdr:from>
    <xdr:to>
      <xdr:col>14</xdr:col>
      <xdr:colOff>79375</xdr:colOff>
      <xdr:row>79</xdr:row>
      <xdr:rowOff>53101</xdr:rowOff>
    </xdr:to>
    <xdr:sp macro="" textlink="">
      <xdr:nvSpPr>
        <xdr:cNvPr id="421" name="円/楕円 420"/>
        <xdr:cNvSpPr/>
      </xdr:nvSpPr>
      <xdr:spPr>
        <a:xfrm>
          <a:off x="9588500" y="134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44228</xdr:rowOff>
    </xdr:from>
    <xdr:ext cx="534377" cy="259045"/>
    <xdr:sp macro="" textlink="">
      <xdr:nvSpPr>
        <xdr:cNvPr id="422" name="テキスト ボックス 421"/>
        <xdr:cNvSpPr txBox="1"/>
      </xdr:nvSpPr>
      <xdr:spPr>
        <a:xfrm>
          <a:off x="9372111" y="135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30,714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128465</xdr:rowOff>
    </xdr:from>
    <xdr:to>
      <xdr:col>15</xdr:col>
      <xdr:colOff>180975</xdr:colOff>
      <xdr:row>98</xdr:row>
      <xdr:rowOff>22165</xdr:rowOff>
    </xdr:to>
    <xdr:cxnSp macro="">
      <xdr:nvCxnSpPr>
        <xdr:cNvPr id="451" name="直線コネクタ 450"/>
        <xdr:cNvCxnSpPr/>
      </xdr:nvCxnSpPr>
      <xdr:spPr>
        <a:xfrm flipV="1">
          <a:off x="9639300" y="16587665"/>
          <a:ext cx="838200" cy="2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77665</xdr:rowOff>
    </xdr:from>
    <xdr:to>
      <xdr:col>15</xdr:col>
      <xdr:colOff>231775</xdr:colOff>
      <xdr:row>97</xdr:row>
      <xdr:rowOff>7815</xdr:rowOff>
    </xdr:to>
    <xdr:sp macro="" textlink="">
      <xdr:nvSpPr>
        <xdr:cNvPr id="461" name="円/楕円 460"/>
        <xdr:cNvSpPr/>
      </xdr:nvSpPr>
      <xdr:spPr>
        <a:xfrm>
          <a:off x="10426700" y="165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100542</xdr:rowOff>
    </xdr:from>
    <xdr:ext cx="599010" cy="259045"/>
    <xdr:sp macro="" textlink="">
      <xdr:nvSpPr>
        <xdr:cNvPr id="462" name="普通建設事業費 （ うち更新整備　）該当値テキスト"/>
        <xdr:cNvSpPr txBox="1"/>
      </xdr:nvSpPr>
      <xdr:spPr>
        <a:xfrm>
          <a:off x="10528300" y="163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142815</xdr:rowOff>
    </xdr:from>
    <xdr:to>
      <xdr:col>14</xdr:col>
      <xdr:colOff>79375</xdr:colOff>
      <xdr:row>98</xdr:row>
      <xdr:rowOff>72965</xdr:rowOff>
    </xdr:to>
    <xdr:sp macro="" textlink="">
      <xdr:nvSpPr>
        <xdr:cNvPr id="463" name="円/楕円 462"/>
        <xdr:cNvSpPr/>
      </xdr:nvSpPr>
      <xdr:spPr>
        <a:xfrm>
          <a:off x="9588500" y="167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64092</xdr:rowOff>
    </xdr:from>
    <xdr:ext cx="534377" cy="259045"/>
    <xdr:sp macro="" textlink="">
      <xdr:nvSpPr>
        <xdr:cNvPr id="464" name="テキスト ボックス 463"/>
        <xdr:cNvSpPr txBox="1"/>
      </xdr:nvSpPr>
      <xdr:spPr>
        <a:xfrm>
          <a:off x="9372111" y="168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100271</xdr:rowOff>
    </xdr:from>
    <xdr:to>
      <xdr:col>23</xdr:col>
      <xdr:colOff>517525</xdr:colOff>
      <xdr:row>38</xdr:row>
      <xdr:rowOff>103042</xdr:rowOff>
    </xdr:to>
    <xdr:cxnSp macro="">
      <xdr:nvCxnSpPr>
        <xdr:cNvPr id="491" name="直線コネクタ 490"/>
        <xdr:cNvCxnSpPr/>
      </xdr:nvCxnSpPr>
      <xdr:spPr>
        <a:xfrm flipV="1">
          <a:off x="15481300" y="6615371"/>
          <a:ext cx="8382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103042</xdr:rowOff>
    </xdr:from>
    <xdr:to>
      <xdr:col>22</xdr:col>
      <xdr:colOff>365125</xdr:colOff>
      <xdr:row>38</xdr:row>
      <xdr:rowOff>139453</xdr:rowOff>
    </xdr:to>
    <xdr:cxnSp macro="">
      <xdr:nvCxnSpPr>
        <xdr:cNvPr id="494" name="直線コネクタ 493"/>
        <xdr:cNvCxnSpPr/>
      </xdr:nvCxnSpPr>
      <xdr:spPr>
        <a:xfrm flipV="1">
          <a:off x="14592300" y="6618142"/>
          <a:ext cx="889000" cy="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137313</xdr:rowOff>
    </xdr:from>
    <xdr:to>
      <xdr:col>21</xdr:col>
      <xdr:colOff>161925</xdr:colOff>
      <xdr:row>38</xdr:row>
      <xdr:rowOff>139453</xdr:rowOff>
    </xdr:to>
    <xdr:cxnSp macro="">
      <xdr:nvCxnSpPr>
        <xdr:cNvPr id="497" name="直線コネクタ 496"/>
        <xdr:cNvCxnSpPr/>
      </xdr:nvCxnSpPr>
      <xdr:spPr>
        <a:xfrm>
          <a:off x="13703300" y="6652413"/>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90807</xdr:rowOff>
    </xdr:from>
    <xdr:to>
      <xdr:col>19</xdr:col>
      <xdr:colOff>644525</xdr:colOff>
      <xdr:row>38</xdr:row>
      <xdr:rowOff>137313</xdr:rowOff>
    </xdr:to>
    <xdr:cxnSp macro="">
      <xdr:nvCxnSpPr>
        <xdr:cNvPr id="500" name="直線コネクタ 499"/>
        <xdr:cNvCxnSpPr/>
      </xdr:nvCxnSpPr>
      <xdr:spPr>
        <a:xfrm>
          <a:off x="12814300" y="6605907"/>
          <a:ext cx="889000" cy="4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49471</xdr:rowOff>
    </xdr:from>
    <xdr:to>
      <xdr:col>23</xdr:col>
      <xdr:colOff>568325</xdr:colOff>
      <xdr:row>38</xdr:row>
      <xdr:rowOff>151071</xdr:rowOff>
    </xdr:to>
    <xdr:sp macro="" textlink="">
      <xdr:nvSpPr>
        <xdr:cNvPr id="510" name="円/楕円 509"/>
        <xdr:cNvSpPr/>
      </xdr:nvSpPr>
      <xdr:spPr>
        <a:xfrm>
          <a:off x="16268700" y="65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11" name="災害復旧事業費該当値テキスト"/>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52242</xdr:rowOff>
    </xdr:from>
    <xdr:to>
      <xdr:col>22</xdr:col>
      <xdr:colOff>415925</xdr:colOff>
      <xdr:row>38</xdr:row>
      <xdr:rowOff>153842</xdr:rowOff>
    </xdr:to>
    <xdr:sp macro="" textlink="">
      <xdr:nvSpPr>
        <xdr:cNvPr id="512" name="円/楕円 511"/>
        <xdr:cNvSpPr/>
      </xdr:nvSpPr>
      <xdr:spPr>
        <a:xfrm>
          <a:off x="15430500" y="65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170369</xdr:rowOff>
    </xdr:from>
    <xdr:ext cx="469744" cy="259045"/>
    <xdr:sp macro="" textlink="">
      <xdr:nvSpPr>
        <xdr:cNvPr id="513" name="テキスト ボックス 512"/>
        <xdr:cNvSpPr txBox="1"/>
      </xdr:nvSpPr>
      <xdr:spPr>
        <a:xfrm>
          <a:off x="15246427" y="634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88653</xdr:rowOff>
    </xdr:from>
    <xdr:to>
      <xdr:col>21</xdr:col>
      <xdr:colOff>212725</xdr:colOff>
      <xdr:row>39</xdr:row>
      <xdr:rowOff>18803</xdr:rowOff>
    </xdr:to>
    <xdr:sp macro="" textlink="">
      <xdr:nvSpPr>
        <xdr:cNvPr id="514" name="円/楕円 513"/>
        <xdr:cNvSpPr/>
      </xdr:nvSpPr>
      <xdr:spPr>
        <a:xfrm>
          <a:off x="14541500" y="66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9930</xdr:rowOff>
    </xdr:from>
    <xdr:ext cx="313932" cy="259045"/>
    <xdr:sp macro="" textlink="">
      <xdr:nvSpPr>
        <xdr:cNvPr id="515" name="テキスト ボックス 514"/>
        <xdr:cNvSpPr txBox="1"/>
      </xdr:nvSpPr>
      <xdr:spPr>
        <a:xfrm>
          <a:off x="14435333" y="66964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86513</xdr:rowOff>
    </xdr:from>
    <xdr:to>
      <xdr:col>20</xdr:col>
      <xdr:colOff>9525</xdr:colOff>
      <xdr:row>39</xdr:row>
      <xdr:rowOff>16663</xdr:rowOff>
    </xdr:to>
    <xdr:sp macro="" textlink="">
      <xdr:nvSpPr>
        <xdr:cNvPr id="516" name="円/楕円 515"/>
        <xdr:cNvSpPr/>
      </xdr:nvSpPr>
      <xdr:spPr>
        <a:xfrm>
          <a:off x="13652500" y="66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7790</xdr:rowOff>
    </xdr:from>
    <xdr:ext cx="378565" cy="259045"/>
    <xdr:sp macro="" textlink="">
      <xdr:nvSpPr>
        <xdr:cNvPr id="517" name="テキスト ボックス 516"/>
        <xdr:cNvSpPr txBox="1"/>
      </xdr:nvSpPr>
      <xdr:spPr>
        <a:xfrm>
          <a:off x="13514017" y="66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40007</xdr:rowOff>
    </xdr:from>
    <xdr:to>
      <xdr:col>18</xdr:col>
      <xdr:colOff>492125</xdr:colOff>
      <xdr:row>38</xdr:row>
      <xdr:rowOff>141607</xdr:rowOff>
    </xdr:to>
    <xdr:sp macro="" textlink="">
      <xdr:nvSpPr>
        <xdr:cNvPr id="518" name="円/楕円 517"/>
        <xdr:cNvSpPr/>
      </xdr:nvSpPr>
      <xdr:spPr>
        <a:xfrm>
          <a:off x="12763500" y="65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158134</xdr:rowOff>
    </xdr:from>
    <xdr:ext cx="534377" cy="259045"/>
    <xdr:sp macro="" textlink="">
      <xdr:nvSpPr>
        <xdr:cNvPr id="519" name="テキスト ボックス 518"/>
        <xdr:cNvSpPr txBox="1"/>
      </xdr:nvSpPr>
      <xdr:spPr>
        <a:xfrm>
          <a:off x="12547111" y="633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21811</xdr:rowOff>
    </xdr:from>
    <xdr:to>
      <xdr:col>23</xdr:col>
      <xdr:colOff>517525</xdr:colOff>
      <xdr:row>76</xdr:row>
      <xdr:rowOff>63946</xdr:rowOff>
    </xdr:to>
    <xdr:cxnSp macro="">
      <xdr:nvCxnSpPr>
        <xdr:cNvPr id="601" name="直線コネクタ 600"/>
        <xdr:cNvCxnSpPr/>
      </xdr:nvCxnSpPr>
      <xdr:spPr>
        <a:xfrm flipV="1">
          <a:off x="15481300" y="13052011"/>
          <a:ext cx="838200" cy="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48498</xdr:rowOff>
    </xdr:from>
    <xdr:to>
      <xdr:col>22</xdr:col>
      <xdr:colOff>365125</xdr:colOff>
      <xdr:row>76</xdr:row>
      <xdr:rowOff>63946</xdr:rowOff>
    </xdr:to>
    <xdr:cxnSp macro="">
      <xdr:nvCxnSpPr>
        <xdr:cNvPr id="604" name="直線コネクタ 603"/>
        <xdr:cNvCxnSpPr/>
      </xdr:nvCxnSpPr>
      <xdr:spPr>
        <a:xfrm>
          <a:off x="14592300" y="13078698"/>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48498</xdr:rowOff>
    </xdr:from>
    <xdr:to>
      <xdr:col>21</xdr:col>
      <xdr:colOff>161925</xdr:colOff>
      <xdr:row>76</xdr:row>
      <xdr:rowOff>74581</xdr:rowOff>
    </xdr:to>
    <xdr:cxnSp macro="">
      <xdr:nvCxnSpPr>
        <xdr:cNvPr id="607" name="直線コネクタ 606"/>
        <xdr:cNvCxnSpPr/>
      </xdr:nvCxnSpPr>
      <xdr:spPr>
        <a:xfrm flipV="1">
          <a:off x="13703300" y="13078698"/>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44264</xdr:rowOff>
    </xdr:from>
    <xdr:to>
      <xdr:col>19</xdr:col>
      <xdr:colOff>644525</xdr:colOff>
      <xdr:row>76</xdr:row>
      <xdr:rowOff>74581</xdr:rowOff>
    </xdr:to>
    <xdr:cxnSp macro="">
      <xdr:nvCxnSpPr>
        <xdr:cNvPr id="610" name="直線コネクタ 609"/>
        <xdr:cNvCxnSpPr/>
      </xdr:nvCxnSpPr>
      <xdr:spPr>
        <a:xfrm>
          <a:off x="12814300" y="13074464"/>
          <a:ext cx="889000" cy="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142461</xdr:rowOff>
    </xdr:from>
    <xdr:to>
      <xdr:col>23</xdr:col>
      <xdr:colOff>568325</xdr:colOff>
      <xdr:row>76</xdr:row>
      <xdr:rowOff>72611</xdr:rowOff>
    </xdr:to>
    <xdr:sp macro="" textlink="">
      <xdr:nvSpPr>
        <xdr:cNvPr id="620" name="円/楕円 619"/>
        <xdr:cNvSpPr/>
      </xdr:nvSpPr>
      <xdr:spPr>
        <a:xfrm>
          <a:off x="16268700" y="130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120888</xdr:rowOff>
    </xdr:from>
    <xdr:ext cx="599010" cy="259045"/>
    <xdr:sp macro="" textlink="">
      <xdr:nvSpPr>
        <xdr:cNvPr id="621" name="公債費該当値テキスト"/>
        <xdr:cNvSpPr txBox="1"/>
      </xdr:nvSpPr>
      <xdr:spPr>
        <a:xfrm>
          <a:off x="16370300" y="1297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100,785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13146</xdr:rowOff>
    </xdr:from>
    <xdr:to>
      <xdr:col>22</xdr:col>
      <xdr:colOff>415925</xdr:colOff>
      <xdr:row>76</xdr:row>
      <xdr:rowOff>114746</xdr:rowOff>
    </xdr:to>
    <xdr:sp macro="" textlink="">
      <xdr:nvSpPr>
        <xdr:cNvPr id="622" name="円/楕円 621"/>
        <xdr:cNvSpPr/>
      </xdr:nvSpPr>
      <xdr:spPr>
        <a:xfrm>
          <a:off x="15430500" y="130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105873</xdr:rowOff>
    </xdr:from>
    <xdr:ext cx="534377" cy="259045"/>
    <xdr:sp macro="" textlink="">
      <xdr:nvSpPr>
        <xdr:cNvPr id="623" name="テキスト ボックス 622"/>
        <xdr:cNvSpPr txBox="1"/>
      </xdr:nvSpPr>
      <xdr:spPr>
        <a:xfrm>
          <a:off x="15214111" y="1313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91,569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169148</xdr:rowOff>
    </xdr:from>
    <xdr:to>
      <xdr:col>21</xdr:col>
      <xdr:colOff>212725</xdr:colOff>
      <xdr:row>76</xdr:row>
      <xdr:rowOff>99298</xdr:rowOff>
    </xdr:to>
    <xdr:sp macro="" textlink="">
      <xdr:nvSpPr>
        <xdr:cNvPr id="624" name="円/楕円 623"/>
        <xdr:cNvSpPr/>
      </xdr:nvSpPr>
      <xdr:spPr>
        <a:xfrm>
          <a:off x="14541500" y="1302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90425</xdr:rowOff>
    </xdr:from>
    <xdr:ext cx="534377" cy="259045"/>
    <xdr:sp macro="" textlink="">
      <xdr:nvSpPr>
        <xdr:cNvPr id="625" name="テキスト ボックス 624"/>
        <xdr:cNvSpPr txBox="1"/>
      </xdr:nvSpPr>
      <xdr:spPr>
        <a:xfrm>
          <a:off x="14325111" y="1312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94,948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23781</xdr:rowOff>
    </xdr:from>
    <xdr:to>
      <xdr:col>20</xdr:col>
      <xdr:colOff>9525</xdr:colOff>
      <xdr:row>76</xdr:row>
      <xdr:rowOff>125381</xdr:rowOff>
    </xdr:to>
    <xdr:sp macro="" textlink="">
      <xdr:nvSpPr>
        <xdr:cNvPr id="626" name="円/楕円 625"/>
        <xdr:cNvSpPr/>
      </xdr:nvSpPr>
      <xdr:spPr>
        <a:xfrm>
          <a:off x="13652500" y="130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116508</xdr:rowOff>
    </xdr:from>
    <xdr:ext cx="534377" cy="259045"/>
    <xdr:sp macro="" textlink="">
      <xdr:nvSpPr>
        <xdr:cNvPr id="627" name="テキスト ボックス 626"/>
        <xdr:cNvSpPr txBox="1"/>
      </xdr:nvSpPr>
      <xdr:spPr>
        <a:xfrm>
          <a:off x="13436111" y="131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89,243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164914</xdr:rowOff>
    </xdr:from>
    <xdr:to>
      <xdr:col>18</xdr:col>
      <xdr:colOff>492125</xdr:colOff>
      <xdr:row>76</xdr:row>
      <xdr:rowOff>95064</xdr:rowOff>
    </xdr:to>
    <xdr:sp macro="" textlink="">
      <xdr:nvSpPr>
        <xdr:cNvPr id="628" name="円/楕円 627"/>
        <xdr:cNvSpPr/>
      </xdr:nvSpPr>
      <xdr:spPr>
        <a:xfrm>
          <a:off x="12763500" y="130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86191</xdr:rowOff>
    </xdr:from>
    <xdr:ext cx="534377" cy="259045"/>
    <xdr:sp macro="" textlink="">
      <xdr:nvSpPr>
        <xdr:cNvPr id="629" name="テキスト ボックス 628"/>
        <xdr:cNvSpPr txBox="1"/>
      </xdr:nvSpPr>
      <xdr:spPr>
        <a:xfrm>
          <a:off x="12547111" y="131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144346</xdr:rowOff>
    </xdr:from>
    <xdr:to>
      <xdr:col>23</xdr:col>
      <xdr:colOff>517525</xdr:colOff>
      <xdr:row>97</xdr:row>
      <xdr:rowOff>152707</xdr:rowOff>
    </xdr:to>
    <xdr:cxnSp macro="">
      <xdr:nvCxnSpPr>
        <xdr:cNvPr id="654" name="直線コネクタ 653"/>
        <xdr:cNvCxnSpPr/>
      </xdr:nvCxnSpPr>
      <xdr:spPr>
        <a:xfrm flipV="1">
          <a:off x="15481300" y="16603546"/>
          <a:ext cx="838200" cy="17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123549</xdr:rowOff>
    </xdr:from>
    <xdr:to>
      <xdr:col>22</xdr:col>
      <xdr:colOff>365125</xdr:colOff>
      <xdr:row>97</xdr:row>
      <xdr:rowOff>152707</xdr:rowOff>
    </xdr:to>
    <xdr:cxnSp macro="">
      <xdr:nvCxnSpPr>
        <xdr:cNvPr id="657" name="直線コネクタ 656"/>
        <xdr:cNvCxnSpPr/>
      </xdr:nvCxnSpPr>
      <xdr:spPr>
        <a:xfrm>
          <a:off x="14592300" y="16754199"/>
          <a:ext cx="889000" cy="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123549</xdr:rowOff>
    </xdr:from>
    <xdr:to>
      <xdr:col>21</xdr:col>
      <xdr:colOff>161925</xdr:colOff>
      <xdr:row>97</xdr:row>
      <xdr:rowOff>127808</xdr:rowOff>
    </xdr:to>
    <xdr:cxnSp macro="">
      <xdr:nvCxnSpPr>
        <xdr:cNvPr id="660" name="直線コネクタ 659"/>
        <xdr:cNvCxnSpPr/>
      </xdr:nvCxnSpPr>
      <xdr:spPr>
        <a:xfrm flipV="1">
          <a:off x="13703300" y="16754199"/>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27287</xdr:rowOff>
    </xdr:from>
    <xdr:to>
      <xdr:col>19</xdr:col>
      <xdr:colOff>644525</xdr:colOff>
      <xdr:row>97</xdr:row>
      <xdr:rowOff>127808</xdr:rowOff>
    </xdr:to>
    <xdr:cxnSp macro="">
      <xdr:nvCxnSpPr>
        <xdr:cNvPr id="663" name="直線コネクタ 662"/>
        <xdr:cNvCxnSpPr/>
      </xdr:nvCxnSpPr>
      <xdr:spPr>
        <a:xfrm>
          <a:off x="12814300" y="16657937"/>
          <a:ext cx="889000" cy="10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93546</xdr:rowOff>
    </xdr:from>
    <xdr:to>
      <xdr:col>23</xdr:col>
      <xdr:colOff>568325</xdr:colOff>
      <xdr:row>97</xdr:row>
      <xdr:rowOff>23696</xdr:rowOff>
    </xdr:to>
    <xdr:sp macro="" textlink="">
      <xdr:nvSpPr>
        <xdr:cNvPr id="673" name="円/楕円 672"/>
        <xdr:cNvSpPr/>
      </xdr:nvSpPr>
      <xdr:spPr>
        <a:xfrm>
          <a:off x="16268700" y="165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71973</xdr:rowOff>
    </xdr:from>
    <xdr:ext cx="534377" cy="259045"/>
    <xdr:sp macro="" textlink="">
      <xdr:nvSpPr>
        <xdr:cNvPr id="674" name="積立金該当値テキスト"/>
        <xdr:cNvSpPr txBox="1"/>
      </xdr:nvSpPr>
      <xdr:spPr>
        <a:xfrm>
          <a:off x="16370300" y="165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39,187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101907</xdr:rowOff>
    </xdr:from>
    <xdr:to>
      <xdr:col>22</xdr:col>
      <xdr:colOff>415925</xdr:colOff>
      <xdr:row>98</xdr:row>
      <xdr:rowOff>32057</xdr:rowOff>
    </xdr:to>
    <xdr:sp macro="" textlink="">
      <xdr:nvSpPr>
        <xdr:cNvPr id="675" name="円/楕円 674"/>
        <xdr:cNvSpPr/>
      </xdr:nvSpPr>
      <xdr:spPr>
        <a:xfrm>
          <a:off x="15430500" y="1673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23184</xdr:rowOff>
    </xdr:from>
    <xdr:ext cx="469744" cy="259045"/>
    <xdr:sp macro="" textlink="">
      <xdr:nvSpPr>
        <xdr:cNvPr id="676" name="テキスト ボックス 675"/>
        <xdr:cNvSpPr txBox="1"/>
      </xdr:nvSpPr>
      <xdr:spPr>
        <a:xfrm>
          <a:off x="15246427" y="168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72749</xdr:rowOff>
    </xdr:from>
    <xdr:to>
      <xdr:col>21</xdr:col>
      <xdr:colOff>212725</xdr:colOff>
      <xdr:row>98</xdr:row>
      <xdr:rowOff>2899</xdr:rowOff>
    </xdr:to>
    <xdr:sp macro="" textlink="">
      <xdr:nvSpPr>
        <xdr:cNvPr id="677" name="円/楕円 676"/>
        <xdr:cNvSpPr/>
      </xdr:nvSpPr>
      <xdr:spPr>
        <a:xfrm>
          <a:off x="14541500" y="167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165476</xdr:rowOff>
    </xdr:from>
    <xdr:ext cx="534377" cy="259045"/>
    <xdr:sp macro="" textlink="">
      <xdr:nvSpPr>
        <xdr:cNvPr id="678" name="テキスト ボックス 677"/>
        <xdr:cNvSpPr txBox="1"/>
      </xdr:nvSpPr>
      <xdr:spPr>
        <a:xfrm>
          <a:off x="14325111" y="1679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77008</xdr:rowOff>
    </xdr:from>
    <xdr:to>
      <xdr:col>20</xdr:col>
      <xdr:colOff>9525</xdr:colOff>
      <xdr:row>98</xdr:row>
      <xdr:rowOff>7158</xdr:rowOff>
    </xdr:to>
    <xdr:sp macro="" textlink="">
      <xdr:nvSpPr>
        <xdr:cNvPr id="679" name="円/楕円 678"/>
        <xdr:cNvSpPr/>
      </xdr:nvSpPr>
      <xdr:spPr>
        <a:xfrm>
          <a:off x="13652500" y="167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169735</xdr:rowOff>
    </xdr:from>
    <xdr:ext cx="534377" cy="259045"/>
    <xdr:sp macro="" textlink="">
      <xdr:nvSpPr>
        <xdr:cNvPr id="680" name="テキスト ボックス 679"/>
        <xdr:cNvSpPr txBox="1"/>
      </xdr:nvSpPr>
      <xdr:spPr>
        <a:xfrm>
          <a:off x="13436111" y="168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147937</xdr:rowOff>
    </xdr:from>
    <xdr:to>
      <xdr:col>18</xdr:col>
      <xdr:colOff>492125</xdr:colOff>
      <xdr:row>97</xdr:row>
      <xdr:rowOff>78087</xdr:rowOff>
    </xdr:to>
    <xdr:sp macro="" textlink="">
      <xdr:nvSpPr>
        <xdr:cNvPr id="681" name="円/楕円 680"/>
        <xdr:cNvSpPr/>
      </xdr:nvSpPr>
      <xdr:spPr>
        <a:xfrm>
          <a:off x="12763500" y="166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69214</xdr:rowOff>
    </xdr:from>
    <xdr:ext cx="534377" cy="259045"/>
    <xdr:sp macro="" textlink="">
      <xdr:nvSpPr>
        <xdr:cNvPr id="682" name="テキスト ボックス 681"/>
        <xdr:cNvSpPr txBox="1"/>
      </xdr:nvSpPr>
      <xdr:spPr>
        <a:xfrm>
          <a:off x="12547111" y="1669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68279</xdr:rowOff>
    </xdr:from>
    <xdr:to>
      <xdr:col>31</xdr:col>
      <xdr:colOff>34925</xdr:colOff>
      <xdr:row>39</xdr:row>
      <xdr:rowOff>98878</xdr:rowOff>
    </xdr:to>
    <xdr:cxnSp macro="">
      <xdr:nvCxnSpPr>
        <xdr:cNvPr id="716" name="直線コネクタ 715"/>
        <xdr:cNvCxnSpPr/>
      </xdr:nvCxnSpPr>
      <xdr:spPr>
        <a:xfrm>
          <a:off x="20434300" y="6754829"/>
          <a:ext cx="889000" cy="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68279</xdr:rowOff>
    </xdr:from>
    <xdr:to>
      <xdr:col>29</xdr:col>
      <xdr:colOff>517525</xdr:colOff>
      <xdr:row>39</xdr:row>
      <xdr:rowOff>98878</xdr:rowOff>
    </xdr:to>
    <xdr:cxnSp macro="">
      <xdr:nvCxnSpPr>
        <xdr:cNvPr id="719" name="直線コネクタ 718"/>
        <xdr:cNvCxnSpPr/>
      </xdr:nvCxnSpPr>
      <xdr:spPr>
        <a:xfrm flipV="1">
          <a:off x="19545300" y="6754829"/>
          <a:ext cx="889000" cy="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17479</xdr:rowOff>
    </xdr:from>
    <xdr:to>
      <xdr:col>29</xdr:col>
      <xdr:colOff>568325</xdr:colOff>
      <xdr:row>39</xdr:row>
      <xdr:rowOff>119079</xdr:rowOff>
    </xdr:to>
    <xdr:sp macro="" textlink="">
      <xdr:nvSpPr>
        <xdr:cNvPr id="736" name="円/楕円 735"/>
        <xdr:cNvSpPr/>
      </xdr:nvSpPr>
      <xdr:spPr>
        <a:xfrm>
          <a:off x="20383500" y="67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110206</xdr:rowOff>
    </xdr:from>
    <xdr:ext cx="378565" cy="259045"/>
    <xdr:sp macro="" textlink="">
      <xdr:nvSpPr>
        <xdr:cNvPr id="737" name="テキスト ボックス 736"/>
        <xdr:cNvSpPr txBox="1"/>
      </xdr:nvSpPr>
      <xdr:spPr>
        <a:xfrm>
          <a:off x="20245017" y="679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21011</xdr:rowOff>
    </xdr:from>
    <xdr:to>
      <xdr:col>32</xdr:col>
      <xdr:colOff>187325</xdr:colOff>
      <xdr:row>56</xdr:row>
      <xdr:rowOff>87191</xdr:rowOff>
    </xdr:to>
    <xdr:cxnSp macro="">
      <xdr:nvCxnSpPr>
        <xdr:cNvPr id="768" name="直線コネクタ 767"/>
        <xdr:cNvCxnSpPr/>
      </xdr:nvCxnSpPr>
      <xdr:spPr>
        <a:xfrm flipV="1">
          <a:off x="21323300" y="9622211"/>
          <a:ext cx="8382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160937</xdr:rowOff>
    </xdr:from>
    <xdr:to>
      <xdr:col>31</xdr:col>
      <xdr:colOff>34925</xdr:colOff>
      <xdr:row>56</xdr:row>
      <xdr:rowOff>87191</xdr:rowOff>
    </xdr:to>
    <xdr:cxnSp macro="">
      <xdr:nvCxnSpPr>
        <xdr:cNvPr id="771" name="直線コネクタ 770"/>
        <xdr:cNvCxnSpPr/>
      </xdr:nvCxnSpPr>
      <xdr:spPr>
        <a:xfrm>
          <a:off x="20434300" y="9590687"/>
          <a:ext cx="889000" cy="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3" name="テキスト ボックス 772"/>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160937</xdr:rowOff>
    </xdr:from>
    <xdr:to>
      <xdr:col>29</xdr:col>
      <xdr:colOff>517525</xdr:colOff>
      <xdr:row>56</xdr:row>
      <xdr:rowOff>102598</xdr:rowOff>
    </xdr:to>
    <xdr:cxnSp macro="">
      <xdr:nvCxnSpPr>
        <xdr:cNvPr id="774" name="直線コネクタ 773"/>
        <xdr:cNvCxnSpPr/>
      </xdr:nvCxnSpPr>
      <xdr:spPr>
        <a:xfrm flipV="1">
          <a:off x="19545300" y="9590687"/>
          <a:ext cx="889000" cy="1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60537</xdr:rowOff>
    </xdr:from>
    <xdr:ext cx="469744" cy="259045"/>
    <xdr:sp macro="" textlink="">
      <xdr:nvSpPr>
        <xdr:cNvPr id="776" name="テキスト ボックス 775"/>
        <xdr:cNvSpPr txBox="1"/>
      </xdr:nvSpPr>
      <xdr:spPr>
        <a:xfrm>
          <a:off x="20199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102598</xdr:rowOff>
    </xdr:from>
    <xdr:to>
      <xdr:col>28</xdr:col>
      <xdr:colOff>314325</xdr:colOff>
      <xdr:row>56</xdr:row>
      <xdr:rowOff>107856</xdr:rowOff>
    </xdr:to>
    <xdr:cxnSp macro="">
      <xdr:nvCxnSpPr>
        <xdr:cNvPr id="777" name="直線コネクタ 776"/>
        <xdr:cNvCxnSpPr/>
      </xdr:nvCxnSpPr>
      <xdr:spPr>
        <a:xfrm flipV="1">
          <a:off x="18656300" y="970379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79" name="テキスト ボックス 778"/>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141661</xdr:rowOff>
    </xdr:from>
    <xdr:to>
      <xdr:col>32</xdr:col>
      <xdr:colOff>238125</xdr:colOff>
      <xdr:row>56</xdr:row>
      <xdr:rowOff>71811</xdr:rowOff>
    </xdr:to>
    <xdr:sp macro="" textlink="">
      <xdr:nvSpPr>
        <xdr:cNvPr id="787" name="円/楕円 786"/>
        <xdr:cNvSpPr/>
      </xdr:nvSpPr>
      <xdr:spPr>
        <a:xfrm>
          <a:off x="22110700" y="957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164538</xdr:rowOff>
    </xdr:from>
    <xdr:ext cx="534377" cy="259045"/>
    <xdr:sp macro="" textlink="">
      <xdr:nvSpPr>
        <xdr:cNvPr id="788" name="貸付金該当値テキスト"/>
        <xdr:cNvSpPr txBox="1"/>
      </xdr:nvSpPr>
      <xdr:spPr>
        <a:xfrm>
          <a:off x="22212300" y="942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36391</xdr:rowOff>
    </xdr:from>
    <xdr:to>
      <xdr:col>31</xdr:col>
      <xdr:colOff>85725</xdr:colOff>
      <xdr:row>56</xdr:row>
      <xdr:rowOff>137991</xdr:rowOff>
    </xdr:to>
    <xdr:sp macro="" textlink="">
      <xdr:nvSpPr>
        <xdr:cNvPr id="789" name="円/楕円 788"/>
        <xdr:cNvSpPr/>
      </xdr:nvSpPr>
      <xdr:spPr>
        <a:xfrm>
          <a:off x="21272500" y="96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154518</xdr:rowOff>
    </xdr:from>
    <xdr:ext cx="534377" cy="259045"/>
    <xdr:sp macro="" textlink="">
      <xdr:nvSpPr>
        <xdr:cNvPr id="790" name="テキスト ボックス 789"/>
        <xdr:cNvSpPr txBox="1"/>
      </xdr:nvSpPr>
      <xdr:spPr>
        <a:xfrm>
          <a:off x="21056111" y="94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110137</xdr:rowOff>
    </xdr:from>
    <xdr:to>
      <xdr:col>29</xdr:col>
      <xdr:colOff>568325</xdr:colOff>
      <xdr:row>56</xdr:row>
      <xdr:rowOff>40287</xdr:rowOff>
    </xdr:to>
    <xdr:sp macro="" textlink="">
      <xdr:nvSpPr>
        <xdr:cNvPr id="791" name="円/楕円 790"/>
        <xdr:cNvSpPr/>
      </xdr:nvSpPr>
      <xdr:spPr>
        <a:xfrm>
          <a:off x="20383500" y="953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56814</xdr:rowOff>
    </xdr:from>
    <xdr:ext cx="534377" cy="259045"/>
    <xdr:sp macro="" textlink="">
      <xdr:nvSpPr>
        <xdr:cNvPr id="792" name="テキスト ボックス 791"/>
        <xdr:cNvSpPr txBox="1"/>
      </xdr:nvSpPr>
      <xdr:spPr>
        <a:xfrm>
          <a:off x="20167111" y="931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51798</xdr:rowOff>
    </xdr:from>
    <xdr:to>
      <xdr:col>28</xdr:col>
      <xdr:colOff>365125</xdr:colOff>
      <xdr:row>56</xdr:row>
      <xdr:rowOff>153398</xdr:rowOff>
    </xdr:to>
    <xdr:sp macro="" textlink="">
      <xdr:nvSpPr>
        <xdr:cNvPr id="793" name="円/楕円 792"/>
        <xdr:cNvSpPr/>
      </xdr:nvSpPr>
      <xdr:spPr>
        <a:xfrm>
          <a:off x="19494500" y="96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169925</xdr:rowOff>
    </xdr:from>
    <xdr:ext cx="534377" cy="259045"/>
    <xdr:sp macro="" textlink="">
      <xdr:nvSpPr>
        <xdr:cNvPr id="794" name="テキスト ボックス 793"/>
        <xdr:cNvSpPr txBox="1"/>
      </xdr:nvSpPr>
      <xdr:spPr>
        <a:xfrm>
          <a:off x="19278111" y="942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57056</xdr:rowOff>
    </xdr:from>
    <xdr:to>
      <xdr:col>27</xdr:col>
      <xdr:colOff>161925</xdr:colOff>
      <xdr:row>56</xdr:row>
      <xdr:rowOff>158656</xdr:rowOff>
    </xdr:to>
    <xdr:sp macro="" textlink="">
      <xdr:nvSpPr>
        <xdr:cNvPr id="795" name="円/楕円 794"/>
        <xdr:cNvSpPr/>
      </xdr:nvSpPr>
      <xdr:spPr>
        <a:xfrm>
          <a:off x="18605500" y="96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3733</xdr:rowOff>
    </xdr:from>
    <xdr:ext cx="534377" cy="259045"/>
    <xdr:sp macro="" textlink="">
      <xdr:nvSpPr>
        <xdr:cNvPr id="796" name="テキスト ボックス 795"/>
        <xdr:cNvSpPr txBox="1"/>
      </xdr:nvSpPr>
      <xdr:spPr>
        <a:xfrm>
          <a:off x="18389111" y="94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83341</xdr:rowOff>
    </xdr:from>
    <xdr:to>
      <xdr:col>32</xdr:col>
      <xdr:colOff>187325</xdr:colOff>
      <xdr:row>73</xdr:row>
      <xdr:rowOff>93885</xdr:rowOff>
    </xdr:to>
    <xdr:cxnSp macro="">
      <xdr:nvCxnSpPr>
        <xdr:cNvPr id="829" name="直線コネクタ 828"/>
        <xdr:cNvCxnSpPr/>
      </xdr:nvCxnSpPr>
      <xdr:spPr>
        <a:xfrm flipV="1">
          <a:off x="21323300" y="12599191"/>
          <a:ext cx="8382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93885</xdr:rowOff>
    </xdr:from>
    <xdr:to>
      <xdr:col>31</xdr:col>
      <xdr:colOff>34925</xdr:colOff>
      <xdr:row>73</xdr:row>
      <xdr:rowOff>148682</xdr:rowOff>
    </xdr:to>
    <xdr:cxnSp macro="">
      <xdr:nvCxnSpPr>
        <xdr:cNvPr id="832" name="直線コネクタ 831"/>
        <xdr:cNvCxnSpPr/>
      </xdr:nvCxnSpPr>
      <xdr:spPr>
        <a:xfrm flipV="1">
          <a:off x="20434300" y="12609735"/>
          <a:ext cx="889000" cy="5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148682</xdr:rowOff>
    </xdr:from>
    <xdr:to>
      <xdr:col>29</xdr:col>
      <xdr:colOff>517525</xdr:colOff>
      <xdr:row>73</xdr:row>
      <xdr:rowOff>161655</xdr:rowOff>
    </xdr:to>
    <xdr:cxnSp macro="">
      <xdr:nvCxnSpPr>
        <xdr:cNvPr id="835" name="直線コネクタ 834"/>
        <xdr:cNvCxnSpPr/>
      </xdr:nvCxnSpPr>
      <xdr:spPr>
        <a:xfrm flipV="1">
          <a:off x="19545300" y="12664532"/>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161655</xdr:rowOff>
    </xdr:from>
    <xdr:to>
      <xdr:col>28</xdr:col>
      <xdr:colOff>314325</xdr:colOff>
      <xdr:row>74</xdr:row>
      <xdr:rowOff>18818</xdr:rowOff>
    </xdr:to>
    <xdr:cxnSp macro="">
      <xdr:nvCxnSpPr>
        <xdr:cNvPr id="838" name="直線コネクタ 837"/>
        <xdr:cNvCxnSpPr/>
      </xdr:nvCxnSpPr>
      <xdr:spPr>
        <a:xfrm flipV="1">
          <a:off x="18656300" y="12677505"/>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32541</xdr:rowOff>
    </xdr:from>
    <xdr:to>
      <xdr:col>32</xdr:col>
      <xdr:colOff>238125</xdr:colOff>
      <xdr:row>73</xdr:row>
      <xdr:rowOff>134141</xdr:rowOff>
    </xdr:to>
    <xdr:sp macro="" textlink="">
      <xdr:nvSpPr>
        <xdr:cNvPr id="848" name="円/楕円 847"/>
        <xdr:cNvSpPr/>
      </xdr:nvSpPr>
      <xdr:spPr>
        <a:xfrm>
          <a:off x="22110700" y="125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55418</xdr:rowOff>
    </xdr:from>
    <xdr:ext cx="599010" cy="259045"/>
    <xdr:sp macro="" textlink="">
      <xdr:nvSpPr>
        <xdr:cNvPr id="849" name="繰出金該当値テキスト"/>
        <xdr:cNvSpPr txBox="1"/>
      </xdr:nvSpPr>
      <xdr:spPr>
        <a:xfrm>
          <a:off x="22212300" y="1239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113,917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43085</xdr:rowOff>
    </xdr:from>
    <xdr:to>
      <xdr:col>31</xdr:col>
      <xdr:colOff>85725</xdr:colOff>
      <xdr:row>73</xdr:row>
      <xdr:rowOff>144685</xdr:rowOff>
    </xdr:to>
    <xdr:sp macro="" textlink="">
      <xdr:nvSpPr>
        <xdr:cNvPr id="850" name="円/楕円 849"/>
        <xdr:cNvSpPr/>
      </xdr:nvSpPr>
      <xdr:spPr>
        <a:xfrm>
          <a:off x="21272500" y="125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161212</xdr:rowOff>
    </xdr:from>
    <xdr:ext cx="599010" cy="259045"/>
    <xdr:sp macro="" textlink="">
      <xdr:nvSpPr>
        <xdr:cNvPr id="851" name="テキスト ボックス 850"/>
        <xdr:cNvSpPr txBox="1"/>
      </xdr:nvSpPr>
      <xdr:spPr>
        <a:xfrm>
          <a:off x="21023794" y="12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112,810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97882</xdr:rowOff>
    </xdr:from>
    <xdr:to>
      <xdr:col>29</xdr:col>
      <xdr:colOff>568325</xdr:colOff>
      <xdr:row>74</xdr:row>
      <xdr:rowOff>28032</xdr:rowOff>
    </xdr:to>
    <xdr:sp macro="" textlink="">
      <xdr:nvSpPr>
        <xdr:cNvPr id="852" name="円/楕円 851"/>
        <xdr:cNvSpPr/>
      </xdr:nvSpPr>
      <xdr:spPr>
        <a:xfrm>
          <a:off x="20383500" y="1261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44559</xdr:rowOff>
    </xdr:from>
    <xdr:ext cx="599010" cy="259045"/>
    <xdr:sp macro="" textlink="">
      <xdr:nvSpPr>
        <xdr:cNvPr id="853" name="テキスト ボックス 852"/>
        <xdr:cNvSpPr txBox="1"/>
      </xdr:nvSpPr>
      <xdr:spPr>
        <a:xfrm>
          <a:off x="20134794" y="1238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107,057</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110855</xdr:rowOff>
    </xdr:from>
    <xdr:to>
      <xdr:col>28</xdr:col>
      <xdr:colOff>365125</xdr:colOff>
      <xdr:row>74</xdr:row>
      <xdr:rowOff>41005</xdr:rowOff>
    </xdr:to>
    <xdr:sp macro="" textlink="">
      <xdr:nvSpPr>
        <xdr:cNvPr id="854" name="円/楕円 853"/>
        <xdr:cNvSpPr/>
      </xdr:nvSpPr>
      <xdr:spPr>
        <a:xfrm>
          <a:off x="19494500" y="126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57532</xdr:rowOff>
    </xdr:from>
    <xdr:ext cx="599010" cy="259045"/>
    <xdr:sp macro="" textlink="">
      <xdr:nvSpPr>
        <xdr:cNvPr id="855" name="テキスト ボックス 854"/>
        <xdr:cNvSpPr txBox="1"/>
      </xdr:nvSpPr>
      <xdr:spPr>
        <a:xfrm>
          <a:off x="19245794" y="1240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105,695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139468</xdr:rowOff>
    </xdr:from>
    <xdr:to>
      <xdr:col>27</xdr:col>
      <xdr:colOff>161925</xdr:colOff>
      <xdr:row>74</xdr:row>
      <xdr:rowOff>69618</xdr:rowOff>
    </xdr:to>
    <xdr:sp macro="" textlink="">
      <xdr:nvSpPr>
        <xdr:cNvPr id="856" name="円/楕円 855"/>
        <xdr:cNvSpPr/>
      </xdr:nvSpPr>
      <xdr:spPr>
        <a:xfrm>
          <a:off x="18605500" y="1265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86145</xdr:rowOff>
    </xdr:from>
    <xdr:ext cx="599010" cy="259045"/>
    <xdr:sp macro="" textlink="">
      <xdr:nvSpPr>
        <xdr:cNvPr id="857" name="テキスト ボックス 856"/>
        <xdr:cNvSpPr txBox="1"/>
      </xdr:nvSpPr>
      <xdr:spPr>
        <a:xfrm>
          <a:off x="18356794" y="1243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baseline="0">
              <a:solidFill>
                <a:schemeClr val="dk1"/>
              </a:solidFill>
              <a:effectLst/>
              <a:latin typeface="+mn-lt"/>
              <a:ea typeface="+mn-ea"/>
              <a:cs typeface="+mn-cs"/>
            </a:rPr>
            <a:t>物件費では、電算業務関係の委託料や修繕料などの増加により、今後も高い水準で推移していくと思われる。 維持補修費では、類似団体と比べて多い状況になっている。冬期間における除排雪経費が大きな要因である。貸付金は商工観光費におけるスキー場経営会社への貸付などを実施したことにより、他団体と比較すると多くなっている。繰出金については、下水道事業実施による公債費繰出が続いている状況であり、今後も高く推移していくと思われる。普通建設においては、公共施設の老朽化に伴い今後も増えていくと思われるが、集約化や廃止を含め計画的に整備していくことが必要である。　</a:t>
          </a:r>
          <a:endParaRPr lang="ja-JP" altLang="ja-JP" sz="1400">
            <a:effectLst/>
          </a:endParaRPr>
        </a:p>
        <a:p>
          <a:r>
            <a:rPr kumimoji="1" lang="ja-JP" altLang="ja-JP" sz="1100" baseline="0">
              <a:solidFill>
                <a:schemeClr val="dk1"/>
              </a:solidFill>
              <a:effectLst/>
              <a:latin typeface="+mn-lt"/>
              <a:ea typeface="+mn-ea"/>
              <a:cs typeface="+mn-cs"/>
            </a:rPr>
            <a:t>　事務事業の改善や効率化、社会情勢等を考慮した給与の適正化、また公共施設の集約や廃止（解体）などを総合的にすすめていくことで、歳出の抑制をする必要がある。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6,042
6,013
299.61
5,121,063
4,980,427
131,739
3,369,329
5,015,586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159893</xdr:rowOff>
    </xdr:from>
    <xdr:to>
      <xdr:col>6</xdr:col>
      <xdr:colOff>511175</xdr:colOff>
      <xdr:row>37</xdr:row>
      <xdr:rowOff>31877</xdr:rowOff>
    </xdr:to>
    <xdr:cxnSp macro="">
      <xdr:nvCxnSpPr>
        <xdr:cNvPr id="61" name="直線コネクタ 60"/>
        <xdr:cNvCxnSpPr/>
      </xdr:nvCxnSpPr>
      <xdr:spPr>
        <a:xfrm flipV="1">
          <a:off x="3797300" y="6332093"/>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128016</xdr:rowOff>
    </xdr:from>
    <xdr:to>
      <xdr:col>5</xdr:col>
      <xdr:colOff>358775</xdr:colOff>
      <xdr:row>37</xdr:row>
      <xdr:rowOff>31877</xdr:rowOff>
    </xdr:to>
    <xdr:cxnSp macro="">
      <xdr:nvCxnSpPr>
        <xdr:cNvPr id="64" name="直線コネクタ 63"/>
        <xdr:cNvCxnSpPr/>
      </xdr:nvCxnSpPr>
      <xdr:spPr>
        <a:xfrm>
          <a:off x="2908300" y="6300216"/>
          <a:ext cx="8890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105283</xdr:rowOff>
    </xdr:from>
    <xdr:to>
      <xdr:col>4</xdr:col>
      <xdr:colOff>155575</xdr:colOff>
      <xdr:row>36</xdr:row>
      <xdr:rowOff>128016</xdr:rowOff>
    </xdr:to>
    <xdr:cxnSp macro="">
      <xdr:nvCxnSpPr>
        <xdr:cNvPr id="67" name="直線コネクタ 66"/>
        <xdr:cNvCxnSpPr/>
      </xdr:nvCxnSpPr>
      <xdr:spPr>
        <a:xfrm>
          <a:off x="2019300" y="6277483"/>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6604</xdr:rowOff>
    </xdr:from>
    <xdr:to>
      <xdr:col>2</xdr:col>
      <xdr:colOff>638175</xdr:colOff>
      <xdr:row>36</xdr:row>
      <xdr:rowOff>105283</xdr:rowOff>
    </xdr:to>
    <xdr:cxnSp macro="">
      <xdr:nvCxnSpPr>
        <xdr:cNvPr id="70" name="直線コネクタ 69"/>
        <xdr:cNvCxnSpPr/>
      </xdr:nvCxnSpPr>
      <xdr:spPr>
        <a:xfrm>
          <a:off x="1130300" y="6178804"/>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109093</xdr:rowOff>
    </xdr:from>
    <xdr:to>
      <xdr:col>6</xdr:col>
      <xdr:colOff>561975</xdr:colOff>
      <xdr:row>37</xdr:row>
      <xdr:rowOff>39243</xdr:rowOff>
    </xdr:to>
    <xdr:sp macro="" textlink="">
      <xdr:nvSpPr>
        <xdr:cNvPr id="80" name="円/楕円 79"/>
        <xdr:cNvSpPr/>
      </xdr:nvSpPr>
      <xdr:spPr>
        <a:xfrm>
          <a:off x="45847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87520</xdr:rowOff>
    </xdr:from>
    <xdr:ext cx="469744" cy="259045"/>
    <xdr:sp macro="" textlink="">
      <xdr:nvSpPr>
        <xdr:cNvPr id="81" name="議会費該当値テキスト"/>
        <xdr:cNvSpPr txBox="1"/>
      </xdr:nvSpPr>
      <xdr:spPr>
        <a:xfrm>
          <a:off x="4686300"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152527</xdr:rowOff>
    </xdr:from>
    <xdr:to>
      <xdr:col>5</xdr:col>
      <xdr:colOff>409575</xdr:colOff>
      <xdr:row>37</xdr:row>
      <xdr:rowOff>82677</xdr:rowOff>
    </xdr:to>
    <xdr:sp macro="" textlink="">
      <xdr:nvSpPr>
        <xdr:cNvPr id="82" name="円/楕円 81"/>
        <xdr:cNvSpPr/>
      </xdr:nvSpPr>
      <xdr:spPr>
        <a:xfrm>
          <a:off x="37465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73804</xdr:rowOff>
    </xdr:from>
    <xdr:ext cx="469744" cy="259045"/>
    <xdr:sp macro="" textlink="">
      <xdr:nvSpPr>
        <xdr:cNvPr id="83" name="テキスト ボックス 82"/>
        <xdr:cNvSpPr txBox="1"/>
      </xdr:nvSpPr>
      <xdr:spPr>
        <a:xfrm>
          <a:off x="3562427" y="641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77216</xdr:rowOff>
    </xdr:from>
    <xdr:to>
      <xdr:col>4</xdr:col>
      <xdr:colOff>206375</xdr:colOff>
      <xdr:row>37</xdr:row>
      <xdr:rowOff>7366</xdr:rowOff>
    </xdr:to>
    <xdr:sp macro="" textlink="">
      <xdr:nvSpPr>
        <xdr:cNvPr id="84" name="円/楕円 83"/>
        <xdr:cNvSpPr/>
      </xdr:nvSpPr>
      <xdr:spPr>
        <a:xfrm>
          <a:off x="28575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169943</xdr:rowOff>
    </xdr:from>
    <xdr:ext cx="469744" cy="259045"/>
    <xdr:sp macro="" textlink="">
      <xdr:nvSpPr>
        <xdr:cNvPr id="85" name="テキスト ボックス 84"/>
        <xdr:cNvSpPr txBox="1"/>
      </xdr:nvSpPr>
      <xdr:spPr>
        <a:xfrm>
          <a:off x="2673427" y="634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54483</xdr:rowOff>
    </xdr:from>
    <xdr:to>
      <xdr:col>3</xdr:col>
      <xdr:colOff>3175</xdr:colOff>
      <xdr:row>36</xdr:row>
      <xdr:rowOff>156083</xdr:rowOff>
    </xdr:to>
    <xdr:sp macro="" textlink="">
      <xdr:nvSpPr>
        <xdr:cNvPr id="86" name="円/楕円 85"/>
        <xdr:cNvSpPr/>
      </xdr:nvSpPr>
      <xdr:spPr>
        <a:xfrm>
          <a:off x="1968500" y="62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147210</xdr:rowOff>
    </xdr:from>
    <xdr:ext cx="469744" cy="259045"/>
    <xdr:sp macro="" textlink="">
      <xdr:nvSpPr>
        <xdr:cNvPr id="87" name="テキスト ボックス 86"/>
        <xdr:cNvSpPr txBox="1"/>
      </xdr:nvSpPr>
      <xdr:spPr>
        <a:xfrm>
          <a:off x="1784427" y="63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127254</xdr:rowOff>
    </xdr:from>
    <xdr:to>
      <xdr:col>1</xdr:col>
      <xdr:colOff>485775</xdr:colOff>
      <xdr:row>36</xdr:row>
      <xdr:rowOff>57404</xdr:rowOff>
    </xdr:to>
    <xdr:sp macro="" textlink="">
      <xdr:nvSpPr>
        <xdr:cNvPr id="88" name="円/楕円 87"/>
        <xdr:cNvSpPr/>
      </xdr:nvSpPr>
      <xdr:spPr>
        <a:xfrm>
          <a:off x="1079500" y="61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48531</xdr:rowOff>
    </xdr:from>
    <xdr:ext cx="534377" cy="259045"/>
    <xdr:sp macro="" textlink="">
      <xdr:nvSpPr>
        <xdr:cNvPr id="89" name="テキスト ボックス 88"/>
        <xdr:cNvSpPr txBox="1"/>
      </xdr:nvSpPr>
      <xdr:spPr>
        <a:xfrm>
          <a:off x="863111" y="622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90793</xdr:rowOff>
    </xdr:from>
    <xdr:to>
      <xdr:col>6</xdr:col>
      <xdr:colOff>511175</xdr:colOff>
      <xdr:row>57</xdr:row>
      <xdr:rowOff>126016</xdr:rowOff>
    </xdr:to>
    <xdr:cxnSp macro="">
      <xdr:nvCxnSpPr>
        <xdr:cNvPr id="120" name="直線コネクタ 119"/>
        <xdr:cNvCxnSpPr/>
      </xdr:nvCxnSpPr>
      <xdr:spPr>
        <a:xfrm flipV="1">
          <a:off x="3797300" y="9863443"/>
          <a:ext cx="838200" cy="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69791</xdr:rowOff>
    </xdr:from>
    <xdr:to>
      <xdr:col>5</xdr:col>
      <xdr:colOff>358775</xdr:colOff>
      <xdr:row>57</xdr:row>
      <xdr:rowOff>126016</xdr:rowOff>
    </xdr:to>
    <xdr:cxnSp macro="">
      <xdr:nvCxnSpPr>
        <xdr:cNvPr id="123" name="直線コネクタ 122"/>
        <xdr:cNvCxnSpPr/>
      </xdr:nvCxnSpPr>
      <xdr:spPr>
        <a:xfrm>
          <a:off x="2908300" y="9842441"/>
          <a:ext cx="889000" cy="5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69791</xdr:rowOff>
    </xdr:from>
    <xdr:to>
      <xdr:col>4</xdr:col>
      <xdr:colOff>155575</xdr:colOff>
      <xdr:row>57</xdr:row>
      <xdr:rowOff>137913</xdr:rowOff>
    </xdr:to>
    <xdr:cxnSp macro="">
      <xdr:nvCxnSpPr>
        <xdr:cNvPr id="126" name="直線コネクタ 125"/>
        <xdr:cNvCxnSpPr/>
      </xdr:nvCxnSpPr>
      <xdr:spPr>
        <a:xfrm flipV="1">
          <a:off x="2019300" y="9842441"/>
          <a:ext cx="8890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137913</xdr:rowOff>
    </xdr:from>
    <xdr:to>
      <xdr:col>2</xdr:col>
      <xdr:colOff>638175</xdr:colOff>
      <xdr:row>57</xdr:row>
      <xdr:rowOff>140752</xdr:rowOff>
    </xdr:to>
    <xdr:cxnSp macro="">
      <xdr:nvCxnSpPr>
        <xdr:cNvPr id="129" name="直線コネクタ 128"/>
        <xdr:cNvCxnSpPr/>
      </xdr:nvCxnSpPr>
      <xdr:spPr>
        <a:xfrm flipV="1">
          <a:off x="1130300" y="9910563"/>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39993</xdr:rowOff>
    </xdr:from>
    <xdr:to>
      <xdr:col>6</xdr:col>
      <xdr:colOff>561975</xdr:colOff>
      <xdr:row>57</xdr:row>
      <xdr:rowOff>141593</xdr:rowOff>
    </xdr:to>
    <xdr:sp macro="" textlink="">
      <xdr:nvSpPr>
        <xdr:cNvPr id="139" name="円/楕円 138"/>
        <xdr:cNvSpPr/>
      </xdr:nvSpPr>
      <xdr:spPr>
        <a:xfrm>
          <a:off x="4584700" y="98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18420</xdr:rowOff>
    </xdr:from>
    <xdr:ext cx="599010" cy="259045"/>
    <xdr:sp macro="" textlink="">
      <xdr:nvSpPr>
        <xdr:cNvPr id="140" name="総務費該当値テキスト"/>
        <xdr:cNvSpPr txBox="1"/>
      </xdr:nvSpPr>
      <xdr:spPr>
        <a:xfrm>
          <a:off x="4686300" y="979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75216</xdr:rowOff>
    </xdr:from>
    <xdr:to>
      <xdr:col>5</xdr:col>
      <xdr:colOff>409575</xdr:colOff>
      <xdr:row>58</xdr:row>
      <xdr:rowOff>5366</xdr:rowOff>
    </xdr:to>
    <xdr:sp macro="" textlink="">
      <xdr:nvSpPr>
        <xdr:cNvPr id="141" name="円/楕円 140"/>
        <xdr:cNvSpPr/>
      </xdr:nvSpPr>
      <xdr:spPr>
        <a:xfrm>
          <a:off x="3746500" y="98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167943</xdr:rowOff>
    </xdr:from>
    <xdr:ext cx="534377" cy="259045"/>
    <xdr:sp macro="" textlink="">
      <xdr:nvSpPr>
        <xdr:cNvPr id="142" name="テキスト ボックス 141"/>
        <xdr:cNvSpPr txBox="1"/>
      </xdr:nvSpPr>
      <xdr:spPr>
        <a:xfrm>
          <a:off x="3530111" y="99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96,690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18991</xdr:rowOff>
    </xdr:from>
    <xdr:to>
      <xdr:col>4</xdr:col>
      <xdr:colOff>206375</xdr:colOff>
      <xdr:row>57</xdr:row>
      <xdr:rowOff>120591</xdr:rowOff>
    </xdr:to>
    <xdr:sp macro="" textlink="">
      <xdr:nvSpPr>
        <xdr:cNvPr id="143" name="円/楕円 142"/>
        <xdr:cNvSpPr/>
      </xdr:nvSpPr>
      <xdr:spPr>
        <a:xfrm>
          <a:off x="2857500" y="97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111718</xdr:rowOff>
    </xdr:from>
    <xdr:ext cx="599010" cy="259045"/>
    <xdr:sp macro="" textlink="">
      <xdr:nvSpPr>
        <xdr:cNvPr id="144" name="テキスト ボックス 143"/>
        <xdr:cNvSpPr txBox="1"/>
      </xdr:nvSpPr>
      <xdr:spPr>
        <a:xfrm>
          <a:off x="2608794" y="988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87113</xdr:rowOff>
    </xdr:from>
    <xdr:to>
      <xdr:col>3</xdr:col>
      <xdr:colOff>3175</xdr:colOff>
      <xdr:row>58</xdr:row>
      <xdr:rowOff>17263</xdr:rowOff>
    </xdr:to>
    <xdr:sp macro="" textlink="">
      <xdr:nvSpPr>
        <xdr:cNvPr id="145" name="円/楕円 144"/>
        <xdr:cNvSpPr/>
      </xdr:nvSpPr>
      <xdr:spPr>
        <a:xfrm>
          <a:off x="1968500" y="98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8390</xdr:rowOff>
    </xdr:from>
    <xdr:ext cx="534377" cy="259045"/>
    <xdr:sp macro="" textlink="">
      <xdr:nvSpPr>
        <xdr:cNvPr id="146" name="テキスト ボックス 145"/>
        <xdr:cNvSpPr txBox="1"/>
      </xdr:nvSpPr>
      <xdr:spPr>
        <a:xfrm>
          <a:off x="1752111" y="99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89952</xdr:rowOff>
    </xdr:from>
    <xdr:to>
      <xdr:col>1</xdr:col>
      <xdr:colOff>485775</xdr:colOff>
      <xdr:row>58</xdr:row>
      <xdr:rowOff>20102</xdr:rowOff>
    </xdr:to>
    <xdr:sp macro="" textlink="">
      <xdr:nvSpPr>
        <xdr:cNvPr id="147" name="円/楕円 146"/>
        <xdr:cNvSpPr/>
      </xdr:nvSpPr>
      <xdr:spPr>
        <a:xfrm>
          <a:off x="1079500" y="98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11229</xdr:rowOff>
    </xdr:from>
    <xdr:ext cx="534377" cy="259045"/>
    <xdr:sp macro="" textlink="">
      <xdr:nvSpPr>
        <xdr:cNvPr id="148" name="テキスト ボックス 147"/>
        <xdr:cNvSpPr txBox="1"/>
      </xdr:nvSpPr>
      <xdr:spPr>
        <a:xfrm>
          <a:off x="863111" y="99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140,034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67233</xdr:rowOff>
    </xdr:from>
    <xdr:to>
      <xdr:col>6</xdr:col>
      <xdr:colOff>511175</xdr:colOff>
      <xdr:row>77</xdr:row>
      <xdr:rowOff>84741</xdr:rowOff>
    </xdr:to>
    <xdr:cxnSp macro="">
      <xdr:nvCxnSpPr>
        <xdr:cNvPr id="176" name="直線コネクタ 175"/>
        <xdr:cNvCxnSpPr/>
      </xdr:nvCxnSpPr>
      <xdr:spPr>
        <a:xfrm flipV="1">
          <a:off x="3797300" y="13268883"/>
          <a:ext cx="838200" cy="1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84741</xdr:rowOff>
    </xdr:from>
    <xdr:to>
      <xdr:col>5</xdr:col>
      <xdr:colOff>358775</xdr:colOff>
      <xdr:row>77</xdr:row>
      <xdr:rowOff>126761</xdr:rowOff>
    </xdr:to>
    <xdr:cxnSp macro="">
      <xdr:nvCxnSpPr>
        <xdr:cNvPr id="179" name="直線コネクタ 178"/>
        <xdr:cNvCxnSpPr/>
      </xdr:nvCxnSpPr>
      <xdr:spPr>
        <a:xfrm flipV="1">
          <a:off x="2908300" y="13286391"/>
          <a:ext cx="889000" cy="4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126761</xdr:rowOff>
    </xdr:from>
    <xdr:to>
      <xdr:col>4</xdr:col>
      <xdr:colOff>155575</xdr:colOff>
      <xdr:row>77</xdr:row>
      <xdr:rowOff>165911</xdr:rowOff>
    </xdr:to>
    <xdr:cxnSp macro="">
      <xdr:nvCxnSpPr>
        <xdr:cNvPr id="182" name="直線コネクタ 181"/>
        <xdr:cNvCxnSpPr/>
      </xdr:nvCxnSpPr>
      <xdr:spPr>
        <a:xfrm flipV="1">
          <a:off x="2019300" y="13328411"/>
          <a:ext cx="889000" cy="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142735</xdr:rowOff>
    </xdr:from>
    <xdr:to>
      <xdr:col>2</xdr:col>
      <xdr:colOff>638175</xdr:colOff>
      <xdr:row>77</xdr:row>
      <xdr:rowOff>165911</xdr:rowOff>
    </xdr:to>
    <xdr:cxnSp macro="">
      <xdr:nvCxnSpPr>
        <xdr:cNvPr id="185" name="直線コネクタ 184"/>
        <xdr:cNvCxnSpPr/>
      </xdr:nvCxnSpPr>
      <xdr:spPr>
        <a:xfrm>
          <a:off x="1130300" y="13344385"/>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16433</xdr:rowOff>
    </xdr:from>
    <xdr:to>
      <xdr:col>6</xdr:col>
      <xdr:colOff>561975</xdr:colOff>
      <xdr:row>77</xdr:row>
      <xdr:rowOff>118033</xdr:rowOff>
    </xdr:to>
    <xdr:sp macro="" textlink="">
      <xdr:nvSpPr>
        <xdr:cNvPr id="195" name="円/楕円 194"/>
        <xdr:cNvSpPr/>
      </xdr:nvSpPr>
      <xdr:spPr>
        <a:xfrm>
          <a:off x="4584700" y="132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166310</xdr:rowOff>
    </xdr:from>
    <xdr:ext cx="599010" cy="259045"/>
    <xdr:sp macro="" textlink="">
      <xdr:nvSpPr>
        <xdr:cNvPr id="196" name="民生費該当値テキスト"/>
        <xdr:cNvSpPr txBox="1"/>
      </xdr:nvSpPr>
      <xdr:spPr>
        <a:xfrm>
          <a:off x="4686300" y="1319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33941</xdr:rowOff>
    </xdr:from>
    <xdr:to>
      <xdr:col>5</xdr:col>
      <xdr:colOff>409575</xdr:colOff>
      <xdr:row>77</xdr:row>
      <xdr:rowOff>135541</xdr:rowOff>
    </xdr:to>
    <xdr:sp macro="" textlink="">
      <xdr:nvSpPr>
        <xdr:cNvPr id="197" name="円/楕円 196"/>
        <xdr:cNvSpPr/>
      </xdr:nvSpPr>
      <xdr:spPr>
        <a:xfrm>
          <a:off x="3746500" y="132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126668</xdr:rowOff>
    </xdr:from>
    <xdr:ext cx="599010" cy="259045"/>
    <xdr:sp macro="" textlink="">
      <xdr:nvSpPr>
        <xdr:cNvPr id="198" name="テキスト ボックス 197"/>
        <xdr:cNvSpPr txBox="1"/>
      </xdr:nvSpPr>
      <xdr:spPr>
        <a:xfrm>
          <a:off x="3497794" y="1332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75961</xdr:rowOff>
    </xdr:from>
    <xdr:to>
      <xdr:col>4</xdr:col>
      <xdr:colOff>206375</xdr:colOff>
      <xdr:row>78</xdr:row>
      <xdr:rowOff>6111</xdr:rowOff>
    </xdr:to>
    <xdr:sp macro="" textlink="">
      <xdr:nvSpPr>
        <xdr:cNvPr id="199" name="円/楕円 198"/>
        <xdr:cNvSpPr/>
      </xdr:nvSpPr>
      <xdr:spPr>
        <a:xfrm>
          <a:off x="2857500" y="132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168688</xdr:rowOff>
    </xdr:from>
    <xdr:ext cx="599010" cy="259045"/>
    <xdr:sp macro="" textlink="">
      <xdr:nvSpPr>
        <xdr:cNvPr id="200" name="テキスト ボックス 199"/>
        <xdr:cNvSpPr txBox="1"/>
      </xdr:nvSpPr>
      <xdr:spPr>
        <a:xfrm>
          <a:off x="2608794" y="1337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115111</xdr:rowOff>
    </xdr:from>
    <xdr:to>
      <xdr:col>3</xdr:col>
      <xdr:colOff>3175</xdr:colOff>
      <xdr:row>78</xdr:row>
      <xdr:rowOff>45261</xdr:rowOff>
    </xdr:to>
    <xdr:sp macro="" textlink="">
      <xdr:nvSpPr>
        <xdr:cNvPr id="201" name="円/楕円 200"/>
        <xdr:cNvSpPr/>
      </xdr:nvSpPr>
      <xdr:spPr>
        <a:xfrm>
          <a:off x="1968500" y="133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36388</xdr:rowOff>
    </xdr:from>
    <xdr:ext cx="599010" cy="259045"/>
    <xdr:sp macro="" textlink="">
      <xdr:nvSpPr>
        <xdr:cNvPr id="202" name="テキスト ボックス 201"/>
        <xdr:cNvSpPr txBox="1"/>
      </xdr:nvSpPr>
      <xdr:spPr>
        <a:xfrm>
          <a:off x="1719794" y="1340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91935</xdr:rowOff>
    </xdr:from>
    <xdr:to>
      <xdr:col>1</xdr:col>
      <xdr:colOff>485775</xdr:colOff>
      <xdr:row>78</xdr:row>
      <xdr:rowOff>22085</xdr:rowOff>
    </xdr:to>
    <xdr:sp macro="" textlink="">
      <xdr:nvSpPr>
        <xdr:cNvPr id="203" name="円/楕円 202"/>
        <xdr:cNvSpPr/>
      </xdr:nvSpPr>
      <xdr:spPr>
        <a:xfrm>
          <a:off x="1079500" y="1329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13212</xdr:rowOff>
    </xdr:from>
    <xdr:ext cx="599010" cy="259045"/>
    <xdr:sp macro="" textlink="">
      <xdr:nvSpPr>
        <xdr:cNvPr id="204" name="テキスト ボックス 203"/>
        <xdr:cNvSpPr txBox="1"/>
      </xdr:nvSpPr>
      <xdr:spPr>
        <a:xfrm>
          <a:off x="830794" y="133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109255</xdr:rowOff>
    </xdr:from>
    <xdr:to>
      <xdr:col>6</xdr:col>
      <xdr:colOff>511175</xdr:colOff>
      <xdr:row>97</xdr:row>
      <xdr:rowOff>155798</xdr:rowOff>
    </xdr:to>
    <xdr:cxnSp macro="">
      <xdr:nvCxnSpPr>
        <xdr:cNvPr id="231" name="直線コネクタ 230"/>
        <xdr:cNvCxnSpPr/>
      </xdr:nvCxnSpPr>
      <xdr:spPr>
        <a:xfrm>
          <a:off x="3797300" y="16739905"/>
          <a:ext cx="8382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109255</xdr:rowOff>
    </xdr:from>
    <xdr:to>
      <xdr:col>5</xdr:col>
      <xdr:colOff>358775</xdr:colOff>
      <xdr:row>97</xdr:row>
      <xdr:rowOff>110810</xdr:rowOff>
    </xdr:to>
    <xdr:cxnSp macro="">
      <xdr:nvCxnSpPr>
        <xdr:cNvPr id="234" name="直線コネクタ 233"/>
        <xdr:cNvCxnSpPr/>
      </xdr:nvCxnSpPr>
      <xdr:spPr>
        <a:xfrm flipV="1">
          <a:off x="2908300" y="1673990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110810</xdr:rowOff>
    </xdr:from>
    <xdr:to>
      <xdr:col>4</xdr:col>
      <xdr:colOff>155575</xdr:colOff>
      <xdr:row>97</xdr:row>
      <xdr:rowOff>136390</xdr:rowOff>
    </xdr:to>
    <xdr:cxnSp macro="">
      <xdr:nvCxnSpPr>
        <xdr:cNvPr id="237" name="直線コネクタ 236"/>
        <xdr:cNvCxnSpPr/>
      </xdr:nvCxnSpPr>
      <xdr:spPr>
        <a:xfrm flipV="1">
          <a:off x="2019300" y="16741460"/>
          <a:ext cx="8890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136390</xdr:rowOff>
    </xdr:from>
    <xdr:to>
      <xdr:col>2</xdr:col>
      <xdr:colOff>638175</xdr:colOff>
      <xdr:row>97</xdr:row>
      <xdr:rowOff>142283</xdr:rowOff>
    </xdr:to>
    <xdr:cxnSp macro="">
      <xdr:nvCxnSpPr>
        <xdr:cNvPr id="240" name="直線コネクタ 239"/>
        <xdr:cNvCxnSpPr/>
      </xdr:nvCxnSpPr>
      <xdr:spPr>
        <a:xfrm flipV="1">
          <a:off x="1130300" y="1676704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104998</xdr:rowOff>
    </xdr:from>
    <xdr:to>
      <xdr:col>6</xdr:col>
      <xdr:colOff>561975</xdr:colOff>
      <xdr:row>98</xdr:row>
      <xdr:rowOff>35148</xdr:rowOff>
    </xdr:to>
    <xdr:sp macro="" textlink="">
      <xdr:nvSpPr>
        <xdr:cNvPr id="250" name="円/楕円 249"/>
        <xdr:cNvSpPr/>
      </xdr:nvSpPr>
      <xdr:spPr>
        <a:xfrm>
          <a:off x="4584700" y="167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19925</xdr:rowOff>
    </xdr:from>
    <xdr:ext cx="534377" cy="259045"/>
    <xdr:sp macro="" textlink="">
      <xdr:nvSpPr>
        <xdr:cNvPr id="251" name="衛生費該当値テキスト"/>
        <xdr:cNvSpPr txBox="1"/>
      </xdr:nvSpPr>
      <xdr:spPr>
        <a:xfrm>
          <a:off x="4686300" y="166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58455</xdr:rowOff>
    </xdr:from>
    <xdr:to>
      <xdr:col>5</xdr:col>
      <xdr:colOff>409575</xdr:colOff>
      <xdr:row>97</xdr:row>
      <xdr:rowOff>160055</xdr:rowOff>
    </xdr:to>
    <xdr:sp macro="" textlink="">
      <xdr:nvSpPr>
        <xdr:cNvPr id="252" name="円/楕円 251"/>
        <xdr:cNvSpPr/>
      </xdr:nvSpPr>
      <xdr:spPr>
        <a:xfrm>
          <a:off x="3746500" y="166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151182</xdr:rowOff>
    </xdr:from>
    <xdr:ext cx="534377" cy="259045"/>
    <xdr:sp macro="" textlink="">
      <xdr:nvSpPr>
        <xdr:cNvPr id="253" name="テキスト ボックス 252"/>
        <xdr:cNvSpPr txBox="1"/>
      </xdr:nvSpPr>
      <xdr:spPr>
        <a:xfrm>
          <a:off x="3530111" y="1678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60010</xdr:rowOff>
    </xdr:from>
    <xdr:to>
      <xdr:col>4</xdr:col>
      <xdr:colOff>206375</xdr:colOff>
      <xdr:row>97</xdr:row>
      <xdr:rowOff>161610</xdr:rowOff>
    </xdr:to>
    <xdr:sp macro="" textlink="">
      <xdr:nvSpPr>
        <xdr:cNvPr id="254" name="円/楕円 253"/>
        <xdr:cNvSpPr/>
      </xdr:nvSpPr>
      <xdr:spPr>
        <a:xfrm>
          <a:off x="2857500" y="166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152737</xdr:rowOff>
    </xdr:from>
    <xdr:ext cx="534377" cy="259045"/>
    <xdr:sp macro="" textlink="">
      <xdr:nvSpPr>
        <xdr:cNvPr id="255" name="テキスト ボックス 254"/>
        <xdr:cNvSpPr txBox="1"/>
      </xdr:nvSpPr>
      <xdr:spPr>
        <a:xfrm>
          <a:off x="2641111" y="167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85590</xdr:rowOff>
    </xdr:from>
    <xdr:to>
      <xdr:col>3</xdr:col>
      <xdr:colOff>3175</xdr:colOff>
      <xdr:row>98</xdr:row>
      <xdr:rowOff>15740</xdr:rowOff>
    </xdr:to>
    <xdr:sp macro="" textlink="">
      <xdr:nvSpPr>
        <xdr:cNvPr id="256" name="円/楕円 255"/>
        <xdr:cNvSpPr/>
      </xdr:nvSpPr>
      <xdr:spPr>
        <a:xfrm>
          <a:off x="1968500" y="167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6867</xdr:rowOff>
    </xdr:from>
    <xdr:ext cx="534377" cy="259045"/>
    <xdr:sp macro="" textlink="">
      <xdr:nvSpPr>
        <xdr:cNvPr id="257" name="テキスト ボックス 256"/>
        <xdr:cNvSpPr txBox="1"/>
      </xdr:nvSpPr>
      <xdr:spPr>
        <a:xfrm>
          <a:off x="1752111" y="168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91483</xdr:rowOff>
    </xdr:from>
    <xdr:to>
      <xdr:col>1</xdr:col>
      <xdr:colOff>485775</xdr:colOff>
      <xdr:row>98</xdr:row>
      <xdr:rowOff>21633</xdr:rowOff>
    </xdr:to>
    <xdr:sp macro="" textlink="">
      <xdr:nvSpPr>
        <xdr:cNvPr id="258" name="円/楕円 257"/>
        <xdr:cNvSpPr/>
      </xdr:nvSpPr>
      <xdr:spPr>
        <a:xfrm>
          <a:off x="1079500" y="167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12760</xdr:rowOff>
    </xdr:from>
    <xdr:ext cx="534377" cy="259045"/>
    <xdr:sp macro="" textlink="">
      <xdr:nvSpPr>
        <xdr:cNvPr id="259" name="テキスト ボックス 258"/>
        <xdr:cNvSpPr txBox="1"/>
      </xdr:nvSpPr>
      <xdr:spPr>
        <a:xfrm>
          <a:off x="863111" y="1681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32395</xdr:rowOff>
    </xdr:from>
    <xdr:to>
      <xdr:col>15</xdr:col>
      <xdr:colOff>180975</xdr:colOff>
      <xdr:row>38</xdr:row>
      <xdr:rowOff>37378</xdr:rowOff>
    </xdr:to>
    <xdr:cxnSp macro="">
      <xdr:nvCxnSpPr>
        <xdr:cNvPr id="286" name="直線コネクタ 285"/>
        <xdr:cNvCxnSpPr/>
      </xdr:nvCxnSpPr>
      <xdr:spPr>
        <a:xfrm flipV="1">
          <a:off x="9639300" y="6547495"/>
          <a:ext cx="8382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13789</xdr:rowOff>
    </xdr:from>
    <xdr:ext cx="469744" cy="259045"/>
    <xdr:sp macro="" textlink="">
      <xdr:nvSpPr>
        <xdr:cNvPr id="287" name="労働費平均値テキスト"/>
        <xdr:cNvSpPr txBox="1"/>
      </xdr:nvSpPr>
      <xdr:spPr>
        <a:xfrm>
          <a:off x="10528300" y="652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37378</xdr:rowOff>
    </xdr:from>
    <xdr:to>
      <xdr:col>14</xdr:col>
      <xdr:colOff>28575</xdr:colOff>
      <xdr:row>38</xdr:row>
      <xdr:rowOff>40487</xdr:rowOff>
    </xdr:to>
    <xdr:cxnSp macro="">
      <xdr:nvCxnSpPr>
        <xdr:cNvPr id="289" name="直線コネクタ 288"/>
        <xdr:cNvCxnSpPr/>
      </xdr:nvCxnSpPr>
      <xdr:spPr>
        <a:xfrm flipV="1">
          <a:off x="8750300" y="6552478"/>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40487</xdr:rowOff>
    </xdr:from>
    <xdr:to>
      <xdr:col>12</xdr:col>
      <xdr:colOff>511175</xdr:colOff>
      <xdr:row>38</xdr:row>
      <xdr:rowOff>41448</xdr:rowOff>
    </xdr:to>
    <xdr:cxnSp macro="">
      <xdr:nvCxnSpPr>
        <xdr:cNvPr id="292" name="直線コネクタ 291"/>
        <xdr:cNvCxnSpPr/>
      </xdr:nvCxnSpPr>
      <xdr:spPr>
        <a:xfrm flipV="1">
          <a:off x="7861300" y="6555587"/>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41448</xdr:rowOff>
    </xdr:from>
    <xdr:to>
      <xdr:col>11</xdr:col>
      <xdr:colOff>307975</xdr:colOff>
      <xdr:row>38</xdr:row>
      <xdr:rowOff>42865</xdr:rowOff>
    </xdr:to>
    <xdr:cxnSp macro="">
      <xdr:nvCxnSpPr>
        <xdr:cNvPr id="295" name="直線コネクタ 294"/>
        <xdr:cNvCxnSpPr/>
      </xdr:nvCxnSpPr>
      <xdr:spPr>
        <a:xfrm flipV="1">
          <a:off x="6972300" y="6556548"/>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153045</xdr:rowOff>
    </xdr:from>
    <xdr:to>
      <xdr:col>15</xdr:col>
      <xdr:colOff>231775</xdr:colOff>
      <xdr:row>38</xdr:row>
      <xdr:rowOff>83195</xdr:rowOff>
    </xdr:to>
    <xdr:sp macro="" textlink="">
      <xdr:nvSpPr>
        <xdr:cNvPr id="305" name="円/楕円 304"/>
        <xdr:cNvSpPr/>
      </xdr:nvSpPr>
      <xdr:spPr>
        <a:xfrm>
          <a:off x="10426700" y="64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112422</xdr:rowOff>
    </xdr:from>
    <xdr:ext cx="469744" cy="259045"/>
    <xdr:sp macro="" textlink="">
      <xdr:nvSpPr>
        <xdr:cNvPr id="306" name="労働費該当値テキスト"/>
        <xdr:cNvSpPr txBox="1"/>
      </xdr:nvSpPr>
      <xdr:spPr>
        <a:xfrm>
          <a:off x="10528300" y="628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158029</xdr:rowOff>
    </xdr:from>
    <xdr:to>
      <xdr:col>14</xdr:col>
      <xdr:colOff>79375</xdr:colOff>
      <xdr:row>38</xdr:row>
      <xdr:rowOff>88179</xdr:rowOff>
    </xdr:to>
    <xdr:sp macro="" textlink="">
      <xdr:nvSpPr>
        <xdr:cNvPr id="307" name="円/楕円 306"/>
        <xdr:cNvSpPr/>
      </xdr:nvSpPr>
      <xdr:spPr>
        <a:xfrm>
          <a:off x="9588500" y="65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104706</xdr:rowOff>
    </xdr:from>
    <xdr:ext cx="469744" cy="259045"/>
    <xdr:sp macro="" textlink="">
      <xdr:nvSpPr>
        <xdr:cNvPr id="308" name="テキスト ボックス 307"/>
        <xdr:cNvSpPr txBox="1"/>
      </xdr:nvSpPr>
      <xdr:spPr>
        <a:xfrm>
          <a:off x="9404427" y="627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161137</xdr:rowOff>
    </xdr:from>
    <xdr:to>
      <xdr:col>12</xdr:col>
      <xdr:colOff>561975</xdr:colOff>
      <xdr:row>38</xdr:row>
      <xdr:rowOff>91287</xdr:rowOff>
    </xdr:to>
    <xdr:sp macro="" textlink="">
      <xdr:nvSpPr>
        <xdr:cNvPr id="309" name="円/楕円 308"/>
        <xdr:cNvSpPr/>
      </xdr:nvSpPr>
      <xdr:spPr>
        <a:xfrm>
          <a:off x="8699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82414</xdr:rowOff>
    </xdr:from>
    <xdr:ext cx="469744" cy="259045"/>
    <xdr:sp macro="" textlink="">
      <xdr:nvSpPr>
        <xdr:cNvPr id="310" name="テキスト ボックス 309"/>
        <xdr:cNvSpPr txBox="1"/>
      </xdr:nvSpPr>
      <xdr:spPr>
        <a:xfrm>
          <a:off x="8515427" y="65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162098</xdr:rowOff>
    </xdr:from>
    <xdr:to>
      <xdr:col>11</xdr:col>
      <xdr:colOff>358775</xdr:colOff>
      <xdr:row>38</xdr:row>
      <xdr:rowOff>92248</xdr:rowOff>
    </xdr:to>
    <xdr:sp macro="" textlink="">
      <xdr:nvSpPr>
        <xdr:cNvPr id="311" name="円/楕円 310"/>
        <xdr:cNvSpPr/>
      </xdr:nvSpPr>
      <xdr:spPr>
        <a:xfrm>
          <a:off x="7810500" y="65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83375</xdr:rowOff>
    </xdr:from>
    <xdr:ext cx="469744" cy="259045"/>
    <xdr:sp macro="" textlink="">
      <xdr:nvSpPr>
        <xdr:cNvPr id="312" name="テキスト ボックス 311"/>
        <xdr:cNvSpPr txBox="1"/>
      </xdr:nvSpPr>
      <xdr:spPr>
        <a:xfrm>
          <a:off x="7626427" y="659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163515</xdr:rowOff>
    </xdr:from>
    <xdr:to>
      <xdr:col>10</xdr:col>
      <xdr:colOff>155575</xdr:colOff>
      <xdr:row>38</xdr:row>
      <xdr:rowOff>93665</xdr:rowOff>
    </xdr:to>
    <xdr:sp macro="" textlink="">
      <xdr:nvSpPr>
        <xdr:cNvPr id="313" name="円/楕円 312"/>
        <xdr:cNvSpPr/>
      </xdr:nvSpPr>
      <xdr:spPr>
        <a:xfrm>
          <a:off x="6921500" y="65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84792</xdr:rowOff>
    </xdr:from>
    <xdr:ext cx="469744" cy="259045"/>
    <xdr:sp macro="" textlink="">
      <xdr:nvSpPr>
        <xdr:cNvPr id="314" name="テキスト ボックス 313"/>
        <xdr:cNvSpPr txBox="1"/>
      </xdr:nvSpPr>
      <xdr:spPr>
        <a:xfrm>
          <a:off x="6737427" y="659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119282</xdr:rowOff>
    </xdr:from>
    <xdr:to>
      <xdr:col>15</xdr:col>
      <xdr:colOff>180975</xdr:colOff>
      <xdr:row>58</xdr:row>
      <xdr:rowOff>9105</xdr:rowOff>
    </xdr:to>
    <xdr:cxnSp macro="">
      <xdr:nvCxnSpPr>
        <xdr:cNvPr id="343" name="直線コネクタ 342"/>
        <xdr:cNvCxnSpPr/>
      </xdr:nvCxnSpPr>
      <xdr:spPr>
        <a:xfrm flipV="1">
          <a:off x="9639300" y="9891932"/>
          <a:ext cx="838200" cy="6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9105</xdr:rowOff>
    </xdr:from>
    <xdr:to>
      <xdr:col>14</xdr:col>
      <xdr:colOff>28575</xdr:colOff>
      <xdr:row>58</xdr:row>
      <xdr:rowOff>29172</xdr:rowOff>
    </xdr:to>
    <xdr:cxnSp macro="">
      <xdr:nvCxnSpPr>
        <xdr:cNvPr id="346" name="直線コネクタ 345"/>
        <xdr:cNvCxnSpPr/>
      </xdr:nvCxnSpPr>
      <xdr:spPr>
        <a:xfrm flipV="1">
          <a:off x="8750300" y="9953205"/>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29172</xdr:rowOff>
    </xdr:from>
    <xdr:to>
      <xdr:col>12</xdr:col>
      <xdr:colOff>511175</xdr:colOff>
      <xdr:row>58</xdr:row>
      <xdr:rowOff>49426</xdr:rowOff>
    </xdr:to>
    <xdr:cxnSp macro="">
      <xdr:nvCxnSpPr>
        <xdr:cNvPr id="349" name="直線コネクタ 348"/>
        <xdr:cNvCxnSpPr/>
      </xdr:nvCxnSpPr>
      <xdr:spPr>
        <a:xfrm flipV="1">
          <a:off x="7861300" y="9973272"/>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49426</xdr:rowOff>
    </xdr:from>
    <xdr:to>
      <xdr:col>11</xdr:col>
      <xdr:colOff>307975</xdr:colOff>
      <xdr:row>58</xdr:row>
      <xdr:rowOff>57739</xdr:rowOff>
    </xdr:to>
    <xdr:cxnSp macro="">
      <xdr:nvCxnSpPr>
        <xdr:cNvPr id="352" name="直線コネクタ 351"/>
        <xdr:cNvCxnSpPr/>
      </xdr:nvCxnSpPr>
      <xdr:spPr>
        <a:xfrm flipV="1">
          <a:off x="6972300" y="9993526"/>
          <a:ext cx="8890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68482</xdr:rowOff>
    </xdr:from>
    <xdr:to>
      <xdr:col>15</xdr:col>
      <xdr:colOff>231775</xdr:colOff>
      <xdr:row>57</xdr:row>
      <xdr:rowOff>170082</xdr:rowOff>
    </xdr:to>
    <xdr:sp macro="" textlink="">
      <xdr:nvSpPr>
        <xdr:cNvPr id="362" name="円/楕円 361"/>
        <xdr:cNvSpPr/>
      </xdr:nvSpPr>
      <xdr:spPr>
        <a:xfrm>
          <a:off x="10426700" y="98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46909</xdr:rowOff>
    </xdr:from>
    <xdr:ext cx="534377" cy="259045"/>
    <xdr:sp macro="" textlink="">
      <xdr:nvSpPr>
        <xdr:cNvPr id="363" name="農林水産業費該当値テキスト"/>
        <xdr:cNvSpPr txBox="1"/>
      </xdr:nvSpPr>
      <xdr:spPr>
        <a:xfrm>
          <a:off x="10528300" y="981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70,359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129755</xdr:rowOff>
    </xdr:from>
    <xdr:to>
      <xdr:col>14</xdr:col>
      <xdr:colOff>79375</xdr:colOff>
      <xdr:row>58</xdr:row>
      <xdr:rowOff>59905</xdr:rowOff>
    </xdr:to>
    <xdr:sp macro="" textlink="">
      <xdr:nvSpPr>
        <xdr:cNvPr id="364" name="円/楕円 363"/>
        <xdr:cNvSpPr/>
      </xdr:nvSpPr>
      <xdr:spPr>
        <a:xfrm>
          <a:off x="9588500" y="99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51032</xdr:rowOff>
    </xdr:from>
    <xdr:ext cx="534377" cy="259045"/>
    <xdr:sp macro="" textlink="">
      <xdr:nvSpPr>
        <xdr:cNvPr id="365" name="テキスト ボックス 364"/>
        <xdr:cNvSpPr txBox="1"/>
      </xdr:nvSpPr>
      <xdr:spPr>
        <a:xfrm>
          <a:off x="9372111" y="999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149822</xdr:rowOff>
    </xdr:from>
    <xdr:to>
      <xdr:col>12</xdr:col>
      <xdr:colOff>561975</xdr:colOff>
      <xdr:row>58</xdr:row>
      <xdr:rowOff>79972</xdr:rowOff>
    </xdr:to>
    <xdr:sp macro="" textlink="">
      <xdr:nvSpPr>
        <xdr:cNvPr id="366" name="円/楕円 365"/>
        <xdr:cNvSpPr/>
      </xdr:nvSpPr>
      <xdr:spPr>
        <a:xfrm>
          <a:off x="86995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71099</xdr:rowOff>
    </xdr:from>
    <xdr:ext cx="534377" cy="259045"/>
    <xdr:sp macro="" textlink="">
      <xdr:nvSpPr>
        <xdr:cNvPr id="367" name="テキスト ボックス 366"/>
        <xdr:cNvSpPr txBox="1"/>
      </xdr:nvSpPr>
      <xdr:spPr>
        <a:xfrm>
          <a:off x="8483111" y="100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170076</xdr:rowOff>
    </xdr:from>
    <xdr:to>
      <xdr:col>11</xdr:col>
      <xdr:colOff>358775</xdr:colOff>
      <xdr:row>58</xdr:row>
      <xdr:rowOff>100226</xdr:rowOff>
    </xdr:to>
    <xdr:sp macro="" textlink="">
      <xdr:nvSpPr>
        <xdr:cNvPr id="368" name="円/楕円 367"/>
        <xdr:cNvSpPr/>
      </xdr:nvSpPr>
      <xdr:spPr>
        <a:xfrm>
          <a:off x="7810500" y="994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91353</xdr:rowOff>
    </xdr:from>
    <xdr:ext cx="534377" cy="259045"/>
    <xdr:sp macro="" textlink="">
      <xdr:nvSpPr>
        <xdr:cNvPr id="369" name="テキスト ボックス 368"/>
        <xdr:cNvSpPr txBox="1"/>
      </xdr:nvSpPr>
      <xdr:spPr>
        <a:xfrm>
          <a:off x="7594111" y="1003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6939</xdr:rowOff>
    </xdr:from>
    <xdr:to>
      <xdr:col>10</xdr:col>
      <xdr:colOff>155575</xdr:colOff>
      <xdr:row>58</xdr:row>
      <xdr:rowOff>108539</xdr:rowOff>
    </xdr:to>
    <xdr:sp macro="" textlink="">
      <xdr:nvSpPr>
        <xdr:cNvPr id="370" name="円/楕円 369"/>
        <xdr:cNvSpPr/>
      </xdr:nvSpPr>
      <xdr:spPr>
        <a:xfrm>
          <a:off x="6921500" y="9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99666</xdr:rowOff>
    </xdr:from>
    <xdr:ext cx="534377" cy="259045"/>
    <xdr:sp macro="" textlink="">
      <xdr:nvSpPr>
        <xdr:cNvPr id="371" name="テキスト ボックス 370"/>
        <xdr:cNvSpPr txBox="1"/>
      </xdr:nvSpPr>
      <xdr:spPr>
        <a:xfrm>
          <a:off x="6705111" y="1004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139344</xdr:rowOff>
    </xdr:from>
    <xdr:to>
      <xdr:col>15</xdr:col>
      <xdr:colOff>180975</xdr:colOff>
      <xdr:row>74</xdr:row>
      <xdr:rowOff>78118</xdr:rowOff>
    </xdr:to>
    <xdr:cxnSp macro="">
      <xdr:nvCxnSpPr>
        <xdr:cNvPr id="400" name="直線コネクタ 399"/>
        <xdr:cNvCxnSpPr/>
      </xdr:nvCxnSpPr>
      <xdr:spPr>
        <a:xfrm flipV="1">
          <a:off x="9639300" y="12483744"/>
          <a:ext cx="838200" cy="2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78118</xdr:rowOff>
    </xdr:from>
    <xdr:to>
      <xdr:col>14</xdr:col>
      <xdr:colOff>28575</xdr:colOff>
      <xdr:row>75</xdr:row>
      <xdr:rowOff>41910</xdr:rowOff>
    </xdr:to>
    <xdr:cxnSp macro="">
      <xdr:nvCxnSpPr>
        <xdr:cNvPr id="403" name="直線コネクタ 402"/>
        <xdr:cNvCxnSpPr/>
      </xdr:nvCxnSpPr>
      <xdr:spPr>
        <a:xfrm flipV="1">
          <a:off x="8750300" y="12765418"/>
          <a:ext cx="889000" cy="1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41910</xdr:rowOff>
    </xdr:from>
    <xdr:to>
      <xdr:col>12</xdr:col>
      <xdr:colOff>511175</xdr:colOff>
      <xdr:row>75</xdr:row>
      <xdr:rowOff>48120</xdr:rowOff>
    </xdr:to>
    <xdr:cxnSp macro="">
      <xdr:nvCxnSpPr>
        <xdr:cNvPr id="406" name="直線コネクタ 405"/>
        <xdr:cNvCxnSpPr/>
      </xdr:nvCxnSpPr>
      <xdr:spPr>
        <a:xfrm flipV="1">
          <a:off x="7861300" y="1290066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140005</xdr:rowOff>
    </xdr:from>
    <xdr:to>
      <xdr:col>11</xdr:col>
      <xdr:colOff>307975</xdr:colOff>
      <xdr:row>75</xdr:row>
      <xdr:rowOff>48120</xdr:rowOff>
    </xdr:to>
    <xdr:cxnSp macro="">
      <xdr:nvCxnSpPr>
        <xdr:cNvPr id="409" name="直線コネクタ 408"/>
        <xdr:cNvCxnSpPr/>
      </xdr:nvCxnSpPr>
      <xdr:spPr>
        <a:xfrm>
          <a:off x="6972300" y="12827305"/>
          <a:ext cx="889000" cy="7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88544</xdr:rowOff>
    </xdr:from>
    <xdr:to>
      <xdr:col>15</xdr:col>
      <xdr:colOff>231775</xdr:colOff>
      <xdr:row>73</xdr:row>
      <xdr:rowOff>18694</xdr:rowOff>
    </xdr:to>
    <xdr:sp macro="" textlink="">
      <xdr:nvSpPr>
        <xdr:cNvPr id="419" name="円/楕円 418"/>
        <xdr:cNvSpPr/>
      </xdr:nvSpPr>
      <xdr:spPr>
        <a:xfrm>
          <a:off x="10426700" y="124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111421</xdr:rowOff>
    </xdr:from>
    <xdr:ext cx="534377" cy="259045"/>
    <xdr:sp macro="" textlink="">
      <xdr:nvSpPr>
        <xdr:cNvPr id="420" name="商工費該当値テキスト"/>
        <xdr:cNvSpPr txBox="1"/>
      </xdr:nvSpPr>
      <xdr:spPr>
        <a:xfrm>
          <a:off x="10528300" y="122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87,028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27318</xdr:rowOff>
    </xdr:from>
    <xdr:to>
      <xdr:col>14</xdr:col>
      <xdr:colOff>79375</xdr:colOff>
      <xdr:row>74</xdr:row>
      <xdr:rowOff>128918</xdr:rowOff>
    </xdr:to>
    <xdr:sp macro="" textlink="">
      <xdr:nvSpPr>
        <xdr:cNvPr id="421" name="円/楕円 420"/>
        <xdr:cNvSpPr/>
      </xdr:nvSpPr>
      <xdr:spPr>
        <a:xfrm>
          <a:off x="9588500" y="127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145445</xdr:rowOff>
    </xdr:from>
    <xdr:ext cx="534377" cy="259045"/>
    <xdr:sp macro="" textlink="">
      <xdr:nvSpPr>
        <xdr:cNvPr id="422" name="テキスト ボックス 421"/>
        <xdr:cNvSpPr txBox="1"/>
      </xdr:nvSpPr>
      <xdr:spPr>
        <a:xfrm>
          <a:off x="9372111" y="1248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64,849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162560</xdr:rowOff>
    </xdr:from>
    <xdr:to>
      <xdr:col>12</xdr:col>
      <xdr:colOff>561975</xdr:colOff>
      <xdr:row>75</xdr:row>
      <xdr:rowOff>92710</xdr:rowOff>
    </xdr:to>
    <xdr:sp macro="" textlink="">
      <xdr:nvSpPr>
        <xdr:cNvPr id="423" name="円/楕円 422"/>
        <xdr:cNvSpPr/>
      </xdr:nvSpPr>
      <xdr:spPr>
        <a:xfrm>
          <a:off x="86995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109237</xdr:rowOff>
    </xdr:from>
    <xdr:ext cx="534377" cy="259045"/>
    <xdr:sp macro="" textlink="">
      <xdr:nvSpPr>
        <xdr:cNvPr id="424" name="テキスト ボックス 423"/>
        <xdr:cNvSpPr txBox="1"/>
      </xdr:nvSpPr>
      <xdr:spPr>
        <a:xfrm>
          <a:off x="8483111" y="126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168770</xdr:rowOff>
    </xdr:from>
    <xdr:to>
      <xdr:col>11</xdr:col>
      <xdr:colOff>358775</xdr:colOff>
      <xdr:row>75</xdr:row>
      <xdr:rowOff>98920</xdr:rowOff>
    </xdr:to>
    <xdr:sp macro="" textlink="">
      <xdr:nvSpPr>
        <xdr:cNvPr id="425" name="円/楕円 424"/>
        <xdr:cNvSpPr/>
      </xdr:nvSpPr>
      <xdr:spPr>
        <a:xfrm>
          <a:off x="7810500" y="128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115447</xdr:rowOff>
    </xdr:from>
    <xdr:ext cx="534377" cy="259045"/>
    <xdr:sp macro="" textlink="">
      <xdr:nvSpPr>
        <xdr:cNvPr id="426" name="テキスト ボックス 425"/>
        <xdr:cNvSpPr txBox="1"/>
      </xdr:nvSpPr>
      <xdr:spPr>
        <a:xfrm>
          <a:off x="7594111" y="12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53,711</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89205</xdr:rowOff>
    </xdr:from>
    <xdr:to>
      <xdr:col>10</xdr:col>
      <xdr:colOff>155575</xdr:colOff>
      <xdr:row>75</xdr:row>
      <xdr:rowOff>19355</xdr:rowOff>
    </xdr:to>
    <xdr:sp macro="" textlink="">
      <xdr:nvSpPr>
        <xdr:cNvPr id="427" name="円/楕円 426"/>
        <xdr:cNvSpPr/>
      </xdr:nvSpPr>
      <xdr:spPr>
        <a:xfrm>
          <a:off x="6921500" y="127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35882</xdr:rowOff>
    </xdr:from>
    <xdr:ext cx="534377" cy="259045"/>
    <xdr:sp macro="" textlink="">
      <xdr:nvSpPr>
        <xdr:cNvPr id="428" name="テキスト ボックス 427"/>
        <xdr:cNvSpPr txBox="1"/>
      </xdr:nvSpPr>
      <xdr:spPr>
        <a:xfrm>
          <a:off x="6705111" y="125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138221</xdr:rowOff>
    </xdr:from>
    <xdr:to>
      <xdr:col>15</xdr:col>
      <xdr:colOff>180975</xdr:colOff>
      <xdr:row>94</xdr:row>
      <xdr:rowOff>64002</xdr:rowOff>
    </xdr:to>
    <xdr:cxnSp macro="">
      <xdr:nvCxnSpPr>
        <xdr:cNvPr id="457" name="直線コネクタ 456"/>
        <xdr:cNvCxnSpPr/>
      </xdr:nvCxnSpPr>
      <xdr:spPr>
        <a:xfrm flipV="1">
          <a:off x="9639300" y="16083071"/>
          <a:ext cx="8382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6586</xdr:rowOff>
    </xdr:from>
    <xdr:to>
      <xdr:col>14</xdr:col>
      <xdr:colOff>28575</xdr:colOff>
      <xdr:row>94</xdr:row>
      <xdr:rowOff>64002</xdr:rowOff>
    </xdr:to>
    <xdr:cxnSp macro="">
      <xdr:nvCxnSpPr>
        <xdr:cNvPr id="460" name="直線コネクタ 459"/>
        <xdr:cNvCxnSpPr/>
      </xdr:nvCxnSpPr>
      <xdr:spPr>
        <a:xfrm>
          <a:off x="8750300" y="16122886"/>
          <a:ext cx="889000" cy="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6586</xdr:rowOff>
    </xdr:from>
    <xdr:to>
      <xdr:col>12</xdr:col>
      <xdr:colOff>511175</xdr:colOff>
      <xdr:row>94</xdr:row>
      <xdr:rowOff>98262</xdr:rowOff>
    </xdr:to>
    <xdr:cxnSp macro="">
      <xdr:nvCxnSpPr>
        <xdr:cNvPr id="463" name="直線コネクタ 462"/>
        <xdr:cNvCxnSpPr/>
      </xdr:nvCxnSpPr>
      <xdr:spPr>
        <a:xfrm flipV="1">
          <a:off x="7861300" y="16122886"/>
          <a:ext cx="889000" cy="9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73772</xdr:rowOff>
    </xdr:from>
    <xdr:to>
      <xdr:col>11</xdr:col>
      <xdr:colOff>307975</xdr:colOff>
      <xdr:row>94</xdr:row>
      <xdr:rowOff>98262</xdr:rowOff>
    </xdr:to>
    <xdr:cxnSp macro="">
      <xdr:nvCxnSpPr>
        <xdr:cNvPr id="466" name="直線コネクタ 465"/>
        <xdr:cNvCxnSpPr/>
      </xdr:nvCxnSpPr>
      <xdr:spPr>
        <a:xfrm>
          <a:off x="6972300" y="16190072"/>
          <a:ext cx="889000" cy="2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87421</xdr:rowOff>
    </xdr:from>
    <xdr:to>
      <xdr:col>15</xdr:col>
      <xdr:colOff>231775</xdr:colOff>
      <xdr:row>94</xdr:row>
      <xdr:rowOff>17571</xdr:rowOff>
    </xdr:to>
    <xdr:sp macro="" textlink="">
      <xdr:nvSpPr>
        <xdr:cNvPr id="476" name="円/楕円 475"/>
        <xdr:cNvSpPr/>
      </xdr:nvSpPr>
      <xdr:spPr>
        <a:xfrm>
          <a:off x="10426700" y="160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110298</xdr:rowOff>
    </xdr:from>
    <xdr:ext cx="599010" cy="259045"/>
    <xdr:sp macro="" textlink="">
      <xdr:nvSpPr>
        <xdr:cNvPr id="477" name="土木費該当値テキスト"/>
        <xdr:cNvSpPr txBox="1"/>
      </xdr:nvSpPr>
      <xdr:spPr>
        <a:xfrm>
          <a:off x="10528300" y="1588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122,694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13202</xdr:rowOff>
    </xdr:from>
    <xdr:to>
      <xdr:col>14</xdr:col>
      <xdr:colOff>79375</xdr:colOff>
      <xdr:row>94</xdr:row>
      <xdr:rowOff>114802</xdr:rowOff>
    </xdr:to>
    <xdr:sp macro="" textlink="">
      <xdr:nvSpPr>
        <xdr:cNvPr id="478" name="円/楕円 477"/>
        <xdr:cNvSpPr/>
      </xdr:nvSpPr>
      <xdr:spPr>
        <a:xfrm>
          <a:off x="9588500" y="161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131329</xdr:rowOff>
    </xdr:from>
    <xdr:ext cx="599010" cy="259045"/>
    <xdr:sp macro="" textlink="">
      <xdr:nvSpPr>
        <xdr:cNvPr id="479" name="テキスト ボックス 478"/>
        <xdr:cNvSpPr txBox="1"/>
      </xdr:nvSpPr>
      <xdr:spPr>
        <a:xfrm>
          <a:off x="9339794" y="1590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109,934</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127236</xdr:rowOff>
    </xdr:from>
    <xdr:to>
      <xdr:col>12</xdr:col>
      <xdr:colOff>561975</xdr:colOff>
      <xdr:row>94</xdr:row>
      <xdr:rowOff>57386</xdr:rowOff>
    </xdr:to>
    <xdr:sp macro="" textlink="">
      <xdr:nvSpPr>
        <xdr:cNvPr id="480" name="円/楕円 479"/>
        <xdr:cNvSpPr/>
      </xdr:nvSpPr>
      <xdr:spPr>
        <a:xfrm>
          <a:off x="8699500" y="1607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73913</xdr:rowOff>
    </xdr:from>
    <xdr:ext cx="599010" cy="259045"/>
    <xdr:sp macro="" textlink="">
      <xdr:nvSpPr>
        <xdr:cNvPr id="481" name="テキスト ボックス 480"/>
        <xdr:cNvSpPr txBox="1"/>
      </xdr:nvSpPr>
      <xdr:spPr>
        <a:xfrm>
          <a:off x="8450794" y="1584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117,469</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47462</xdr:rowOff>
    </xdr:from>
    <xdr:to>
      <xdr:col>11</xdr:col>
      <xdr:colOff>358775</xdr:colOff>
      <xdr:row>94</xdr:row>
      <xdr:rowOff>149062</xdr:rowOff>
    </xdr:to>
    <xdr:sp macro="" textlink="">
      <xdr:nvSpPr>
        <xdr:cNvPr id="482" name="円/楕円 481"/>
        <xdr:cNvSpPr/>
      </xdr:nvSpPr>
      <xdr:spPr>
        <a:xfrm>
          <a:off x="7810500" y="161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165589</xdr:rowOff>
    </xdr:from>
    <xdr:ext cx="599010" cy="259045"/>
    <xdr:sp macro="" textlink="">
      <xdr:nvSpPr>
        <xdr:cNvPr id="483" name="テキスト ボックス 482"/>
        <xdr:cNvSpPr txBox="1"/>
      </xdr:nvSpPr>
      <xdr:spPr>
        <a:xfrm>
          <a:off x="7561794" y="1593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105,438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22972</xdr:rowOff>
    </xdr:from>
    <xdr:to>
      <xdr:col>10</xdr:col>
      <xdr:colOff>155575</xdr:colOff>
      <xdr:row>94</xdr:row>
      <xdr:rowOff>124572</xdr:rowOff>
    </xdr:to>
    <xdr:sp macro="" textlink="">
      <xdr:nvSpPr>
        <xdr:cNvPr id="484" name="円/楕円 483"/>
        <xdr:cNvSpPr/>
      </xdr:nvSpPr>
      <xdr:spPr>
        <a:xfrm>
          <a:off x="6921500" y="1613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141099</xdr:rowOff>
    </xdr:from>
    <xdr:ext cx="599010" cy="259045"/>
    <xdr:sp macro="" textlink="">
      <xdr:nvSpPr>
        <xdr:cNvPr id="485" name="テキスト ボックス 484"/>
        <xdr:cNvSpPr txBox="1"/>
      </xdr:nvSpPr>
      <xdr:spPr>
        <a:xfrm>
          <a:off x="6672794" y="1591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97706</xdr:rowOff>
    </xdr:from>
    <xdr:to>
      <xdr:col>23</xdr:col>
      <xdr:colOff>517525</xdr:colOff>
      <xdr:row>37</xdr:row>
      <xdr:rowOff>100007</xdr:rowOff>
    </xdr:to>
    <xdr:cxnSp macro="">
      <xdr:nvCxnSpPr>
        <xdr:cNvPr id="514" name="直線コネクタ 513"/>
        <xdr:cNvCxnSpPr/>
      </xdr:nvCxnSpPr>
      <xdr:spPr>
        <a:xfrm>
          <a:off x="15481300" y="6441356"/>
          <a:ext cx="8382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97706</xdr:rowOff>
    </xdr:from>
    <xdr:to>
      <xdr:col>22</xdr:col>
      <xdr:colOff>365125</xdr:colOff>
      <xdr:row>37</xdr:row>
      <xdr:rowOff>136591</xdr:rowOff>
    </xdr:to>
    <xdr:cxnSp macro="">
      <xdr:nvCxnSpPr>
        <xdr:cNvPr id="517" name="直線コネクタ 516"/>
        <xdr:cNvCxnSpPr/>
      </xdr:nvCxnSpPr>
      <xdr:spPr>
        <a:xfrm flipV="1">
          <a:off x="14592300" y="6441356"/>
          <a:ext cx="889000" cy="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136591</xdr:rowOff>
    </xdr:from>
    <xdr:to>
      <xdr:col>21</xdr:col>
      <xdr:colOff>161925</xdr:colOff>
      <xdr:row>37</xdr:row>
      <xdr:rowOff>139616</xdr:rowOff>
    </xdr:to>
    <xdr:cxnSp macro="">
      <xdr:nvCxnSpPr>
        <xdr:cNvPr id="520" name="直線コネクタ 519"/>
        <xdr:cNvCxnSpPr/>
      </xdr:nvCxnSpPr>
      <xdr:spPr>
        <a:xfrm flipV="1">
          <a:off x="13703300" y="6480241"/>
          <a:ext cx="8890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93904</xdr:rowOff>
    </xdr:from>
    <xdr:to>
      <xdr:col>19</xdr:col>
      <xdr:colOff>644525</xdr:colOff>
      <xdr:row>37</xdr:row>
      <xdr:rowOff>139616</xdr:rowOff>
    </xdr:to>
    <xdr:cxnSp macro="">
      <xdr:nvCxnSpPr>
        <xdr:cNvPr id="523" name="直線コネクタ 522"/>
        <xdr:cNvCxnSpPr/>
      </xdr:nvCxnSpPr>
      <xdr:spPr>
        <a:xfrm>
          <a:off x="12814300" y="6437554"/>
          <a:ext cx="889000" cy="4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49207</xdr:rowOff>
    </xdr:from>
    <xdr:to>
      <xdr:col>23</xdr:col>
      <xdr:colOff>568325</xdr:colOff>
      <xdr:row>37</xdr:row>
      <xdr:rowOff>150807</xdr:rowOff>
    </xdr:to>
    <xdr:sp macro="" textlink="">
      <xdr:nvSpPr>
        <xdr:cNvPr id="533" name="円/楕円 532"/>
        <xdr:cNvSpPr/>
      </xdr:nvSpPr>
      <xdr:spPr>
        <a:xfrm>
          <a:off x="16268700" y="63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27634</xdr:rowOff>
    </xdr:from>
    <xdr:ext cx="534377" cy="259045"/>
    <xdr:sp macro="" textlink="">
      <xdr:nvSpPr>
        <xdr:cNvPr id="534" name="消防費該当値テキスト"/>
        <xdr:cNvSpPr txBox="1"/>
      </xdr:nvSpPr>
      <xdr:spPr>
        <a:xfrm>
          <a:off x="16370300" y="637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37,709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46906</xdr:rowOff>
    </xdr:from>
    <xdr:to>
      <xdr:col>22</xdr:col>
      <xdr:colOff>415925</xdr:colOff>
      <xdr:row>37</xdr:row>
      <xdr:rowOff>148506</xdr:rowOff>
    </xdr:to>
    <xdr:sp macro="" textlink="">
      <xdr:nvSpPr>
        <xdr:cNvPr id="535" name="円/楕円 534"/>
        <xdr:cNvSpPr/>
      </xdr:nvSpPr>
      <xdr:spPr>
        <a:xfrm>
          <a:off x="15430500" y="63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139633</xdr:rowOff>
    </xdr:from>
    <xdr:ext cx="534377" cy="259045"/>
    <xdr:sp macro="" textlink="">
      <xdr:nvSpPr>
        <xdr:cNvPr id="536" name="テキスト ボックス 535"/>
        <xdr:cNvSpPr txBox="1"/>
      </xdr:nvSpPr>
      <xdr:spPr>
        <a:xfrm>
          <a:off x="15214111" y="648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85791</xdr:rowOff>
    </xdr:from>
    <xdr:to>
      <xdr:col>21</xdr:col>
      <xdr:colOff>212725</xdr:colOff>
      <xdr:row>38</xdr:row>
      <xdr:rowOff>15941</xdr:rowOff>
    </xdr:to>
    <xdr:sp macro="" textlink="">
      <xdr:nvSpPr>
        <xdr:cNvPr id="537" name="円/楕円 536"/>
        <xdr:cNvSpPr/>
      </xdr:nvSpPr>
      <xdr:spPr>
        <a:xfrm>
          <a:off x="14541500" y="64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7068</xdr:rowOff>
    </xdr:from>
    <xdr:ext cx="534377" cy="259045"/>
    <xdr:sp macro="" textlink="">
      <xdr:nvSpPr>
        <xdr:cNvPr id="538" name="テキスト ボックス 537"/>
        <xdr:cNvSpPr txBox="1"/>
      </xdr:nvSpPr>
      <xdr:spPr>
        <a:xfrm>
          <a:off x="14325111" y="65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88816</xdr:rowOff>
    </xdr:from>
    <xdr:to>
      <xdr:col>20</xdr:col>
      <xdr:colOff>9525</xdr:colOff>
      <xdr:row>38</xdr:row>
      <xdr:rowOff>18966</xdr:rowOff>
    </xdr:to>
    <xdr:sp macro="" textlink="">
      <xdr:nvSpPr>
        <xdr:cNvPr id="539" name="円/楕円 538"/>
        <xdr:cNvSpPr/>
      </xdr:nvSpPr>
      <xdr:spPr>
        <a:xfrm>
          <a:off x="13652500" y="64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10093</xdr:rowOff>
    </xdr:from>
    <xdr:ext cx="534377" cy="259045"/>
    <xdr:sp macro="" textlink="">
      <xdr:nvSpPr>
        <xdr:cNvPr id="540" name="テキスト ボックス 539"/>
        <xdr:cNvSpPr txBox="1"/>
      </xdr:nvSpPr>
      <xdr:spPr>
        <a:xfrm>
          <a:off x="13436111" y="652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43104</xdr:rowOff>
    </xdr:from>
    <xdr:to>
      <xdr:col>18</xdr:col>
      <xdr:colOff>492125</xdr:colOff>
      <xdr:row>37</xdr:row>
      <xdr:rowOff>144704</xdr:rowOff>
    </xdr:to>
    <xdr:sp macro="" textlink="">
      <xdr:nvSpPr>
        <xdr:cNvPr id="541" name="円/楕円 540"/>
        <xdr:cNvSpPr/>
      </xdr:nvSpPr>
      <xdr:spPr>
        <a:xfrm>
          <a:off x="12763500" y="63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161231</xdr:rowOff>
    </xdr:from>
    <xdr:ext cx="534377" cy="259045"/>
    <xdr:sp macro="" textlink="">
      <xdr:nvSpPr>
        <xdr:cNvPr id="542" name="テキスト ボックス 541"/>
        <xdr:cNvSpPr txBox="1"/>
      </xdr:nvSpPr>
      <xdr:spPr>
        <a:xfrm>
          <a:off x="12547111" y="61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70086</xdr:rowOff>
    </xdr:from>
    <xdr:to>
      <xdr:col>23</xdr:col>
      <xdr:colOff>517525</xdr:colOff>
      <xdr:row>57</xdr:row>
      <xdr:rowOff>66443</xdr:rowOff>
    </xdr:to>
    <xdr:cxnSp macro="">
      <xdr:nvCxnSpPr>
        <xdr:cNvPr id="569" name="直線コネクタ 568"/>
        <xdr:cNvCxnSpPr/>
      </xdr:nvCxnSpPr>
      <xdr:spPr>
        <a:xfrm flipV="1">
          <a:off x="15481300" y="9671286"/>
          <a:ext cx="838200" cy="16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55259</xdr:rowOff>
    </xdr:from>
    <xdr:to>
      <xdr:col>22</xdr:col>
      <xdr:colOff>365125</xdr:colOff>
      <xdr:row>57</xdr:row>
      <xdr:rowOff>66443</xdr:rowOff>
    </xdr:to>
    <xdr:cxnSp macro="">
      <xdr:nvCxnSpPr>
        <xdr:cNvPr id="572" name="直線コネクタ 571"/>
        <xdr:cNvCxnSpPr/>
      </xdr:nvCxnSpPr>
      <xdr:spPr>
        <a:xfrm>
          <a:off x="14592300" y="9827909"/>
          <a:ext cx="889000" cy="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55259</xdr:rowOff>
    </xdr:from>
    <xdr:to>
      <xdr:col>21</xdr:col>
      <xdr:colOff>161925</xdr:colOff>
      <xdr:row>57</xdr:row>
      <xdr:rowOff>86989</xdr:rowOff>
    </xdr:to>
    <xdr:cxnSp macro="">
      <xdr:nvCxnSpPr>
        <xdr:cNvPr id="575" name="直線コネクタ 574"/>
        <xdr:cNvCxnSpPr/>
      </xdr:nvCxnSpPr>
      <xdr:spPr>
        <a:xfrm flipV="1">
          <a:off x="13703300" y="9827909"/>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117608</xdr:rowOff>
    </xdr:from>
    <xdr:to>
      <xdr:col>19</xdr:col>
      <xdr:colOff>644525</xdr:colOff>
      <xdr:row>57</xdr:row>
      <xdr:rowOff>86989</xdr:rowOff>
    </xdr:to>
    <xdr:cxnSp macro="">
      <xdr:nvCxnSpPr>
        <xdr:cNvPr id="578" name="直線コネクタ 577"/>
        <xdr:cNvCxnSpPr/>
      </xdr:nvCxnSpPr>
      <xdr:spPr>
        <a:xfrm>
          <a:off x="12814300" y="9547358"/>
          <a:ext cx="889000" cy="3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19286</xdr:rowOff>
    </xdr:from>
    <xdr:to>
      <xdr:col>23</xdr:col>
      <xdr:colOff>568325</xdr:colOff>
      <xdr:row>56</xdr:row>
      <xdr:rowOff>120886</xdr:rowOff>
    </xdr:to>
    <xdr:sp macro="" textlink="">
      <xdr:nvSpPr>
        <xdr:cNvPr id="588" name="円/楕円 587"/>
        <xdr:cNvSpPr/>
      </xdr:nvSpPr>
      <xdr:spPr>
        <a:xfrm>
          <a:off x="16268700" y="96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169163</xdr:rowOff>
    </xdr:from>
    <xdr:ext cx="534377" cy="259045"/>
    <xdr:sp macro="" textlink="">
      <xdr:nvSpPr>
        <xdr:cNvPr id="589" name="教育費該当値テキスト"/>
        <xdr:cNvSpPr txBox="1"/>
      </xdr:nvSpPr>
      <xdr:spPr>
        <a:xfrm>
          <a:off x="16370300" y="95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90,226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15643</xdr:rowOff>
    </xdr:from>
    <xdr:to>
      <xdr:col>22</xdr:col>
      <xdr:colOff>415925</xdr:colOff>
      <xdr:row>57</xdr:row>
      <xdr:rowOff>117243</xdr:rowOff>
    </xdr:to>
    <xdr:sp macro="" textlink="">
      <xdr:nvSpPr>
        <xdr:cNvPr id="590" name="円/楕円 589"/>
        <xdr:cNvSpPr/>
      </xdr:nvSpPr>
      <xdr:spPr>
        <a:xfrm>
          <a:off x="15430500" y="97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108370</xdr:rowOff>
    </xdr:from>
    <xdr:ext cx="534377" cy="259045"/>
    <xdr:sp macro="" textlink="">
      <xdr:nvSpPr>
        <xdr:cNvPr id="591" name="テキスト ボックス 590"/>
        <xdr:cNvSpPr txBox="1"/>
      </xdr:nvSpPr>
      <xdr:spPr>
        <a:xfrm>
          <a:off x="15214111" y="988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4459</xdr:rowOff>
    </xdr:from>
    <xdr:to>
      <xdr:col>21</xdr:col>
      <xdr:colOff>212725</xdr:colOff>
      <xdr:row>57</xdr:row>
      <xdr:rowOff>106059</xdr:rowOff>
    </xdr:to>
    <xdr:sp macro="" textlink="">
      <xdr:nvSpPr>
        <xdr:cNvPr id="592" name="円/楕円 591"/>
        <xdr:cNvSpPr/>
      </xdr:nvSpPr>
      <xdr:spPr>
        <a:xfrm>
          <a:off x="14541500" y="97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97186</xdr:rowOff>
    </xdr:from>
    <xdr:ext cx="534377" cy="259045"/>
    <xdr:sp macro="" textlink="">
      <xdr:nvSpPr>
        <xdr:cNvPr id="593" name="テキスト ボックス 592"/>
        <xdr:cNvSpPr txBox="1"/>
      </xdr:nvSpPr>
      <xdr:spPr>
        <a:xfrm>
          <a:off x="14325111" y="98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36189</xdr:rowOff>
    </xdr:from>
    <xdr:to>
      <xdr:col>20</xdr:col>
      <xdr:colOff>9525</xdr:colOff>
      <xdr:row>57</xdr:row>
      <xdr:rowOff>137789</xdr:rowOff>
    </xdr:to>
    <xdr:sp macro="" textlink="">
      <xdr:nvSpPr>
        <xdr:cNvPr id="594" name="円/楕円 593"/>
        <xdr:cNvSpPr/>
      </xdr:nvSpPr>
      <xdr:spPr>
        <a:xfrm>
          <a:off x="13652500" y="98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128916</xdr:rowOff>
    </xdr:from>
    <xdr:ext cx="534377" cy="259045"/>
    <xdr:sp macro="" textlink="">
      <xdr:nvSpPr>
        <xdr:cNvPr id="595" name="テキスト ボックス 594"/>
        <xdr:cNvSpPr txBox="1"/>
      </xdr:nvSpPr>
      <xdr:spPr>
        <a:xfrm>
          <a:off x="13436111" y="99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66808</xdr:rowOff>
    </xdr:from>
    <xdr:to>
      <xdr:col>18</xdr:col>
      <xdr:colOff>492125</xdr:colOff>
      <xdr:row>55</xdr:row>
      <xdr:rowOff>168408</xdr:rowOff>
    </xdr:to>
    <xdr:sp macro="" textlink="">
      <xdr:nvSpPr>
        <xdr:cNvPr id="596" name="円/楕円 595"/>
        <xdr:cNvSpPr/>
      </xdr:nvSpPr>
      <xdr:spPr>
        <a:xfrm>
          <a:off x="12763500" y="9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13485</xdr:rowOff>
    </xdr:from>
    <xdr:ext cx="599010" cy="259045"/>
    <xdr:sp macro="" textlink="">
      <xdr:nvSpPr>
        <xdr:cNvPr id="597" name="テキスト ボックス 596"/>
        <xdr:cNvSpPr txBox="1"/>
      </xdr:nvSpPr>
      <xdr:spPr>
        <a:xfrm>
          <a:off x="12514794" y="927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100271</xdr:rowOff>
    </xdr:from>
    <xdr:to>
      <xdr:col>23</xdr:col>
      <xdr:colOff>517525</xdr:colOff>
      <xdr:row>78</xdr:row>
      <xdr:rowOff>103042</xdr:rowOff>
    </xdr:to>
    <xdr:cxnSp macro="">
      <xdr:nvCxnSpPr>
        <xdr:cNvPr id="624" name="直線コネクタ 623"/>
        <xdr:cNvCxnSpPr/>
      </xdr:nvCxnSpPr>
      <xdr:spPr>
        <a:xfrm flipV="1">
          <a:off x="15481300" y="13473371"/>
          <a:ext cx="8382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103042</xdr:rowOff>
    </xdr:from>
    <xdr:to>
      <xdr:col>22</xdr:col>
      <xdr:colOff>365125</xdr:colOff>
      <xdr:row>78</xdr:row>
      <xdr:rowOff>139454</xdr:rowOff>
    </xdr:to>
    <xdr:cxnSp macro="">
      <xdr:nvCxnSpPr>
        <xdr:cNvPr id="627" name="直線コネクタ 626"/>
        <xdr:cNvCxnSpPr/>
      </xdr:nvCxnSpPr>
      <xdr:spPr>
        <a:xfrm flipV="1">
          <a:off x="14592300" y="13476142"/>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137314</xdr:rowOff>
    </xdr:from>
    <xdr:to>
      <xdr:col>21</xdr:col>
      <xdr:colOff>161925</xdr:colOff>
      <xdr:row>78</xdr:row>
      <xdr:rowOff>139454</xdr:rowOff>
    </xdr:to>
    <xdr:cxnSp macro="">
      <xdr:nvCxnSpPr>
        <xdr:cNvPr id="630" name="直線コネクタ 629"/>
        <xdr:cNvCxnSpPr/>
      </xdr:nvCxnSpPr>
      <xdr:spPr>
        <a:xfrm>
          <a:off x="13703300" y="13510414"/>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90807</xdr:rowOff>
    </xdr:from>
    <xdr:to>
      <xdr:col>19</xdr:col>
      <xdr:colOff>644525</xdr:colOff>
      <xdr:row>78</xdr:row>
      <xdr:rowOff>137314</xdr:rowOff>
    </xdr:to>
    <xdr:cxnSp macro="">
      <xdr:nvCxnSpPr>
        <xdr:cNvPr id="633" name="直線コネクタ 632"/>
        <xdr:cNvCxnSpPr/>
      </xdr:nvCxnSpPr>
      <xdr:spPr>
        <a:xfrm>
          <a:off x="12814300" y="13463907"/>
          <a:ext cx="889000" cy="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49471</xdr:rowOff>
    </xdr:from>
    <xdr:to>
      <xdr:col>23</xdr:col>
      <xdr:colOff>568325</xdr:colOff>
      <xdr:row>78</xdr:row>
      <xdr:rowOff>151071</xdr:rowOff>
    </xdr:to>
    <xdr:sp macro="" textlink="">
      <xdr:nvSpPr>
        <xdr:cNvPr id="643" name="円/楕円 642"/>
        <xdr:cNvSpPr/>
      </xdr:nvSpPr>
      <xdr:spPr>
        <a:xfrm>
          <a:off x="16268700" y="1342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469744" cy="259045"/>
    <xdr:sp macro="" textlink="">
      <xdr:nvSpPr>
        <xdr:cNvPr id="644" name="災害復旧費該当値テキスト"/>
        <xdr:cNvSpPr txBox="1"/>
      </xdr:nvSpPr>
      <xdr:spPr>
        <a:xfrm>
          <a:off x="16370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52242</xdr:rowOff>
    </xdr:from>
    <xdr:to>
      <xdr:col>22</xdr:col>
      <xdr:colOff>415925</xdr:colOff>
      <xdr:row>78</xdr:row>
      <xdr:rowOff>153842</xdr:rowOff>
    </xdr:to>
    <xdr:sp macro="" textlink="">
      <xdr:nvSpPr>
        <xdr:cNvPr id="645" name="円/楕円 644"/>
        <xdr:cNvSpPr/>
      </xdr:nvSpPr>
      <xdr:spPr>
        <a:xfrm>
          <a:off x="15430500" y="13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170369</xdr:rowOff>
    </xdr:from>
    <xdr:ext cx="469744" cy="259045"/>
    <xdr:sp macro="" textlink="">
      <xdr:nvSpPr>
        <xdr:cNvPr id="646" name="テキスト ボックス 645"/>
        <xdr:cNvSpPr txBox="1"/>
      </xdr:nvSpPr>
      <xdr:spPr>
        <a:xfrm>
          <a:off x="15246427" y="132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88654</xdr:rowOff>
    </xdr:from>
    <xdr:to>
      <xdr:col>21</xdr:col>
      <xdr:colOff>212725</xdr:colOff>
      <xdr:row>79</xdr:row>
      <xdr:rowOff>18804</xdr:rowOff>
    </xdr:to>
    <xdr:sp macro="" textlink="">
      <xdr:nvSpPr>
        <xdr:cNvPr id="647" name="円/楕円 646"/>
        <xdr:cNvSpPr/>
      </xdr:nvSpPr>
      <xdr:spPr>
        <a:xfrm>
          <a:off x="14541500" y="13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9931</xdr:rowOff>
    </xdr:from>
    <xdr:ext cx="313932" cy="259045"/>
    <xdr:sp macro="" textlink="">
      <xdr:nvSpPr>
        <xdr:cNvPr id="648" name="テキスト ボックス 647"/>
        <xdr:cNvSpPr txBox="1"/>
      </xdr:nvSpPr>
      <xdr:spPr>
        <a:xfrm>
          <a:off x="14435333" y="13554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86514</xdr:rowOff>
    </xdr:from>
    <xdr:to>
      <xdr:col>20</xdr:col>
      <xdr:colOff>9525</xdr:colOff>
      <xdr:row>79</xdr:row>
      <xdr:rowOff>16664</xdr:rowOff>
    </xdr:to>
    <xdr:sp macro="" textlink="">
      <xdr:nvSpPr>
        <xdr:cNvPr id="649" name="円/楕円 648"/>
        <xdr:cNvSpPr/>
      </xdr:nvSpPr>
      <xdr:spPr>
        <a:xfrm>
          <a:off x="13652500" y="134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7791</xdr:rowOff>
    </xdr:from>
    <xdr:ext cx="378565" cy="259045"/>
    <xdr:sp macro="" textlink="">
      <xdr:nvSpPr>
        <xdr:cNvPr id="650" name="テキスト ボックス 649"/>
        <xdr:cNvSpPr txBox="1"/>
      </xdr:nvSpPr>
      <xdr:spPr>
        <a:xfrm>
          <a:off x="13514017" y="13552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40007</xdr:rowOff>
    </xdr:from>
    <xdr:to>
      <xdr:col>18</xdr:col>
      <xdr:colOff>492125</xdr:colOff>
      <xdr:row>78</xdr:row>
      <xdr:rowOff>141607</xdr:rowOff>
    </xdr:to>
    <xdr:sp macro="" textlink="">
      <xdr:nvSpPr>
        <xdr:cNvPr id="651" name="円/楕円 650"/>
        <xdr:cNvSpPr/>
      </xdr:nvSpPr>
      <xdr:spPr>
        <a:xfrm>
          <a:off x="12763500" y="134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158134</xdr:rowOff>
    </xdr:from>
    <xdr:ext cx="534377" cy="259045"/>
    <xdr:sp macro="" textlink="">
      <xdr:nvSpPr>
        <xdr:cNvPr id="652" name="テキスト ボックス 651"/>
        <xdr:cNvSpPr txBox="1"/>
      </xdr:nvSpPr>
      <xdr:spPr>
        <a:xfrm>
          <a:off x="12547111" y="131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21811</xdr:rowOff>
    </xdr:from>
    <xdr:to>
      <xdr:col>23</xdr:col>
      <xdr:colOff>517525</xdr:colOff>
      <xdr:row>96</xdr:row>
      <xdr:rowOff>63946</xdr:rowOff>
    </xdr:to>
    <xdr:cxnSp macro="">
      <xdr:nvCxnSpPr>
        <xdr:cNvPr id="679" name="直線コネクタ 678"/>
        <xdr:cNvCxnSpPr/>
      </xdr:nvCxnSpPr>
      <xdr:spPr>
        <a:xfrm flipV="1">
          <a:off x="15481300" y="16481011"/>
          <a:ext cx="838200" cy="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48498</xdr:rowOff>
    </xdr:from>
    <xdr:to>
      <xdr:col>22</xdr:col>
      <xdr:colOff>365125</xdr:colOff>
      <xdr:row>96</xdr:row>
      <xdr:rowOff>63946</xdr:rowOff>
    </xdr:to>
    <xdr:cxnSp macro="">
      <xdr:nvCxnSpPr>
        <xdr:cNvPr id="682" name="直線コネクタ 681"/>
        <xdr:cNvCxnSpPr/>
      </xdr:nvCxnSpPr>
      <xdr:spPr>
        <a:xfrm>
          <a:off x="14592300" y="16507698"/>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48498</xdr:rowOff>
    </xdr:from>
    <xdr:to>
      <xdr:col>21</xdr:col>
      <xdr:colOff>161925</xdr:colOff>
      <xdr:row>96</xdr:row>
      <xdr:rowOff>74581</xdr:rowOff>
    </xdr:to>
    <xdr:cxnSp macro="">
      <xdr:nvCxnSpPr>
        <xdr:cNvPr id="685" name="直線コネクタ 684"/>
        <xdr:cNvCxnSpPr/>
      </xdr:nvCxnSpPr>
      <xdr:spPr>
        <a:xfrm flipV="1">
          <a:off x="13703300" y="16507698"/>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44264</xdr:rowOff>
    </xdr:from>
    <xdr:to>
      <xdr:col>19</xdr:col>
      <xdr:colOff>644525</xdr:colOff>
      <xdr:row>96</xdr:row>
      <xdr:rowOff>74581</xdr:rowOff>
    </xdr:to>
    <xdr:cxnSp macro="">
      <xdr:nvCxnSpPr>
        <xdr:cNvPr id="688" name="直線コネクタ 687"/>
        <xdr:cNvCxnSpPr/>
      </xdr:nvCxnSpPr>
      <xdr:spPr>
        <a:xfrm>
          <a:off x="12814300" y="16503464"/>
          <a:ext cx="889000" cy="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142461</xdr:rowOff>
    </xdr:from>
    <xdr:to>
      <xdr:col>23</xdr:col>
      <xdr:colOff>568325</xdr:colOff>
      <xdr:row>96</xdr:row>
      <xdr:rowOff>72611</xdr:rowOff>
    </xdr:to>
    <xdr:sp macro="" textlink="">
      <xdr:nvSpPr>
        <xdr:cNvPr id="698" name="円/楕円 697"/>
        <xdr:cNvSpPr/>
      </xdr:nvSpPr>
      <xdr:spPr>
        <a:xfrm>
          <a:off x="16268700" y="164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120888</xdr:rowOff>
    </xdr:from>
    <xdr:ext cx="599010" cy="259045"/>
    <xdr:sp macro="" textlink="">
      <xdr:nvSpPr>
        <xdr:cNvPr id="699" name="公債費該当値テキスト"/>
        <xdr:cNvSpPr txBox="1"/>
      </xdr:nvSpPr>
      <xdr:spPr>
        <a:xfrm>
          <a:off x="16370300" y="1640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100,785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13146</xdr:rowOff>
    </xdr:from>
    <xdr:to>
      <xdr:col>22</xdr:col>
      <xdr:colOff>415925</xdr:colOff>
      <xdr:row>96</xdr:row>
      <xdr:rowOff>114746</xdr:rowOff>
    </xdr:to>
    <xdr:sp macro="" textlink="">
      <xdr:nvSpPr>
        <xdr:cNvPr id="700" name="円/楕円 699"/>
        <xdr:cNvSpPr/>
      </xdr:nvSpPr>
      <xdr:spPr>
        <a:xfrm>
          <a:off x="15430500" y="164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105873</xdr:rowOff>
    </xdr:from>
    <xdr:ext cx="534377" cy="259045"/>
    <xdr:sp macro="" textlink="">
      <xdr:nvSpPr>
        <xdr:cNvPr id="701" name="テキスト ボックス 700"/>
        <xdr:cNvSpPr txBox="1"/>
      </xdr:nvSpPr>
      <xdr:spPr>
        <a:xfrm>
          <a:off x="15214111" y="165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91,569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169148</xdr:rowOff>
    </xdr:from>
    <xdr:to>
      <xdr:col>21</xdr:col>
      <xdr:colOff>212725</xdr:colOff>
      <xdr:row>96</xdr:row>
      <xdr:rowOff>99298</xdr:rowOff>
    </xdr:to>
    <xdr:sp macro="" textlink="">
      <xdr:nvSpPr>
        <xdr:cNvPr id="702" name="円/楕円 701"/>
        <xdr:cNvSpPr/>
      </xdr:nvSpPr>
      <xdr:spPr>
        <a:xfrm>
          <a:off x="14541500" y="164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90425</xdr:rowOff>
    </xdr:from>
    <xdr:ext cx="534377" cy="259045"/>
    <xdr:sp macro="" textlink="">
      <xdr:nvSpPr>
        <xdr:cNvPr id="703" name="テキスト ボックス 702"/>
        <xdr:cNvSpPr txBox="1"/>
      </xdr:nvSpPr>
      <xdr:spPr>
        <a:xfrm>
          <a:off x="14325111" y="165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94,948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23781</xdr:rowOff>
    </xdr:from>
    <xdr:to>
      <xdr:col>20</xdr:col>
      <xdr:colOff>9525</xdr:colOff>
      <xdr:row>96</xdr:row>
      <xdr:rowOff>125381</xdr:rowOff>
    </xdr:to>
    <xdr:sp macro="" textlink="">
      <xdr:nvSpPr>
        <xdr:cNvPr id="704" name="円/楕円 703"/>
        <xdr:cNvSpPr/>
      </xdr:nvSpPr>
      <xdr:spPr>
        <a:xfrm>
          <a:off x="13652500" y="164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116508</xdr:rowOff>
    </xdr:from>
    <xdr:ext cx="534377" cy="259045"/>
    <xdr:sp macro="" textlink="">
      <xdr:nvSpPr>
        <xdr:cNvPr id="705" name="テキスト ボックス 704"/>
        <xdr:cNvSpPr txBox="1"/>
      </xdr:nvSpPr>
      <xdr:spPr>
        <a:xfrm>
          <a:off x="13436111" y="165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89,243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164914</xdr:rowOff>
    </xdr:from>
    <xdr:to>
      <xdr:col>18</xdr:col>
      <xdr:colOff>492125</xdr:colOff>
      <xdr:row>96</xdr:row>
      <xdr:rowOff>95064</xdr:rowOff>
    </xdr:to>
    <xdr:sp macro="" textlink="">
      <xdr:nvSpPr>
        <xdr:cNvPr id="706" name="円/楕円 705"/>
        <xdr:cNvSpPr/>
      </xdr:nvSpPr>
      <xdr:spPr>
        <a:xfrm>
          <a:off x="12763500" y="164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86191</xdr:rowOff>
    </xdr:from>
    <xdr:ext cx="534377" cy="259045"/>
    <xdr:sp macro="" textlink="">
      <xdr:nvSpPr>
        <xdr:cNvPr id="707" name="テキスト ボックス 706"/>
        <xdr:cNvSpPr txBox="1"/>
      </xdr:nvSpPr>
      <xdr:spPr>
        <a:xfrm>
          <a:off x="12547111" y="165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7" name="テキスト ボックス 72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67310</xdr:rowOff>
    </xdr:from>
    <xdr:to>
      <xdr:col>32</xdr:col>
      <xdr:colOff>186689</xdr:colOff>
      <xdr:row>39</xdr:row>
      <xdr:rowOff>44450</xdr:rowOff>
    </xdr:to>
    <xdr:cxnSp macro="">
      <xdr:nvCxnSpPr>
        <xdr:cNvPr id="731" name="直線コネクタ 730"/>
        <xdr:cNvCxnSpPr/>
      </xdr:nvCxnSpPr>
      <xdr:spPr>
        <a:xfrm flipV="1">
          <a:off x="22159595" y="55537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69359</xdr:rowOff>
    </xdr:from>
    <xdr:ext cx="249299" cy="259045"/>
    <xdr:sp macro="" textlink="">
      <xdr:nvSpPr>
        <xdr:cNvPr id="732"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13987</xdr:rowOff>
    </xdr:from>
    <xdr:ext cx="469744" cy="259045"/>
    <xdr:sp macro="" textlink="">
      <xdr:nvSpPr>
        <xdr:cNvPr id="734" name="諸支出金最大値テキスト"/>
        <xdr:cNvSpPr txBox="1"/>
      </xdr:nvSpPr>
      <xdr:spPr>
        <a:xfrm>
          <a:off x="22212300" y="53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32</xdr:row>
      <xdr:rowOff>67310</xdr:rowOff>
    </xdr:from>
    <xdr:to>
      <xdr:col>32</xdr:col>
      <xdr:colOff>276225</xdr:colOff>
      <xdr:row>32</xdr:row>
      <xdr:rowOff>67310</xdr:rowOff>
    </xdr:to>
    <xdr:cxnSp macro="">
      <xdr:nvCxnSpPr>
        <xdr:cNvPr id="735" name="直線コネクタ 734"/>
        <xdr:cNvCxnSpPr/>
      </xdr:nvCxnSpPr>
      <xdr:spPr>
        <a:xfrm>
          <a:off x="22072600" y="555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164846</xdr:rowOff>
    </xdr:from>
    <xdr:to>
      <xdr:col>32</xdr:col>
      <xdr:colOff>187325</xdr:colOff>
      <xdr:row>39</xdr:row>
      <xdr:rowOff>44450</xdr:rowOff>
    </xdr:to>
    <xdr:cxnSp macro="">
      <xdr:nvCxnSpPr>
        <xdr:cNvPr id="736" name="直線コネクタ 735"/>
        <xdr:cNvCxnSpPr/>
      </xdr:nvCxnSpPr>
      <xdr:spPr>
        <a:xfrm flipV="1">
          <a:off x="21323300" y="6508496"/>
          <a:ext cx="8382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113809</xdr:rowOff>
    </xdr:from>
    <xdr:ext cx="313932" cy="259045"/>
    <xdr:sp macro="" textlink="">
      <xdr:nvSpPr>
        <xdr:cNvPr id="737" name="諸支出金平均値テキスト"/>
        <xdr:cNvSpPr txBox="1"/>
      </xdr:nvSpPr>
      <xdr:spPr>
        <a:xfrm>
          <a:off x="22212300" y="6628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135382</xdr:rowOff>
    </xdr:from>
    <xdr:to>
      <xdr:col>32</xdr:col>
      <xdr:colOff>238125</xdr:colOff>
      <xdr:row>39</xdr:row>
      <xdr:rowOff>65532</xdr:rowOff>
    </xdr:to>
    <xdr:sp macro="" textlink="">
      <xdr:nvSpPr>
        <xdr:cNvPr id="738" name="フローチャート : 判断 737"/>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69215</xdr:rowOff>
    </xdr:from>
    <xdr:to>
      <xdr:col>31</xdr:col>
      <xdr:colOff>34925</xdr:colOff>
      <xdr:row>39</xdr:row>
      <xdr:rowOff>44450</xdr:rowOff>
    </xdr:to>
    <xdr:cxnSp macro="">
      <xdr:nvCxnSpPr>
        <xdr:cNvPr id="739" name="直線コネクタ 738"/>
        <xdr:cNvCxnSpPr/>
      </xdr:nvCxnSpPr>
      <xdr:spPr>
        <a:xfrm>
          <a:off x="20434300" y="6069965"/>
          <a:ext cx="889000" cy="66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108712</xdr:rowOff>
    </xdr:from>
    <xdr:to>
      <xdr:col>31</xdr:col>
      <xdr:colOff>85725</xdr:colOff>
      <xdr:row>39</xdr:row>
      <xdr:rowOff>38862</xdr:rowOff>
    </xdr:to>
    <xdr:sp macro="" textlink="">
      <xdr:nvSpPr>
        <xdr:cNvPr id="740" name="フローチャート : 判断 739"/>
        <xdr:cNvSpPr/>
      </xdr:nvSpPr>
      <xdr:spPr>
        <a:xfrm>
          <a:off x="21272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55389</xdr:rowOff>
    </xdr:from>
    <xdr:ext cx="378565" cy="259045"/>
    <xdr:sp macro="" textlink="">
      <xdr:nvSpPr>
        <xdr:cNvPr id="741" name="テキスト ボックス 740"/>
        <xdr:cNvSpPr txBox="1"/>
      </xdr:nvSpPr>
      <xdr:spPr>
        <a:xfrm>
          <a:off x="21134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96647</xdr:rowOff>
    </xdr:from>
    <xdr:to>
      <xdr:col>29</xdr:col>
      <xdr:colOff>517525</xdr:colOff>
      <xdr:row>35</xdr:row>
      <xdr:rowOff>69215</xdr:rowOff>
    </xdr:to>
    <xdr:cxnSp macro="">
      <xdr:nvCxnSpPr>
        <xdr:cNvPr id="742" name="直線コネクタ 741"/>
        <xdr:cNvCxnSpPr/>
      </xdr:nvCxnSpPr>
      <xdr:spPr>
        <a:xfrm>
          <a:off x="19545300" y="5240147"/>
          <a:ext cx="889000" cy="8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104521</xdr:rowOff>
    </xdr:from>
    <xdr:to>
      <xdr:col>29</xdr:col>
      <xdr:colOff>568325</xdr:colOff>
      <xdr:row>39</xdr:row>
      <xdr:rowOff>34671</xdr:rowOff>
    </xdr:to>
    <xdr:sp macro="" textlink="">
      <xdr:nvSpPr>
        <xdr:cNvPr id="743" name="フローチャート : 判断 742"/>
        <xdr:cNvSpPr/>
      </xdr:nvSpPr>
      <xdr:spPr>
        <a:xfrm>
          <a:off x="20383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25798</xdr:rowOff>
    </xdr:from>
    <xdr:ext cx="378565" cy="259045"/>
    <xdr:sp macro="" textlink="">
      <xdr:nvSpPr>
        <xdr:cNvPr id="744" name="テキスト ボックス 743"/>
        <xdr:cNvSpPr txBox="1"/>
      </xdr:nvSpPr>
      <xdr:spPr>
        <a:xfrm>
          <a:off x="20245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96647</xdr:rowOff>
    </xdr:from>
    <xdr:to>
      <xdr:col>28</xdr:col>
      <xdr:colOff>314325</xdr:colOff>
      <xdr:row>39</xdr:row>
      <xdr:rowOff>44450</xdr:rowOff>
    </xdr:to>
    <xdr:cxnSp macro="">
      <xdr:nvCxnSpPr>
        <xdr:cNvPr id="745" name="直線コネクタ 744"/>
        <xdr:cNvCxnSpPr/>
      </xdr:nvCxnSpPr>
      <xdr:spPr>
        <a:xfrm flipV="1">
          <a:off x="18656300" y="5240147"/>
          <a:ext cx="889000" cy="149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104902</xdr:rowOff>
    </xdr:from>
    <xdr:to>
      <xdr:col>28</xdr:col>
      <xdr:colOff>365125</xdr:colOff>
      <xdr:row>39</xdr:row>
      <xdr:rowOff>35052</xdr:rowOff>
    </xdr:to>
    <xdr:sp macro="" textlink="">
      <xdr:nvSpPr>
        <xdr:cNvPr id="746" name="フローチャート : 判断 745"/>
        <xdr:cNvSpPr/>
      </xdr:nvSpPr>
      <xdr:spPr>
        <a:xfrm>
          <a:off x="19494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26179</xdr:rowOff>
    </xdr:from>
    <xdr:ext cx="378565" cy="259045"/>
    <xdr:sp macro="" textlink="">
      <xdr:nvSpPr>
        <xdr:cNvPr id="747" name="テキスト ボックス 746"/>
        <xdr:cNvSpPr txBox="1"/>
      </xdr:nvSpPr>
      <xdr:spPr>
        <a:xfrm>
          <a:off x="19356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83947</xdr:rowOff>
    </xdr:from>
    <xdr:to>
      <xdr:col>27</xdr:col>
      <xdr:colOff>161925</xdr:colOff>
      <xdr:row>39</xdr:row>
      <xdr:rowOff>14097</xdr:rowOff>
    </xdr:to>
    <xdr:sp macro="" textlink="">
      <xdr:nvSpPr>
        <xdr:cNvPr id="748" name="フローチャート : 判断 747"/>
        <xdr:cNvSpPr/>
      </xdr:nvSpPr>
      <xdr:spPr>
        <a:xfrm>
          <a:off x="18605500" y="659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30624</xdr:rowOff>
    </xdr:from>
    <xdr:ext cx="378565" cy="259045"/>
    <xdr:sp macro="" textlink="">
      <xdr:nvSpPr>
        <xdr:cNvPr id="749" name="テキスト ボックス 748"/>
        <xdr:cNvSpPr txBox="1"/>
      </xdr:nvSpPr>
      <xdr:spPr>
        <a:xfrm>
          <a:off x="18467017" y="6374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114046</xdr:rowOff>
    </xdr:from>
    <xdr:to>
      <xdr:col>32</xdr:col>
      <xdr:colOff>238125</xdr:colOff>
      <xdr:row>38</xdr:row>
      <xdr:rowOff>44196</xdr:rowOff>
    </xdr:to>
    <xdr:sp macro="" textlink="">
      <xdr:nvSpPr>
        <xdr:cNvPr id="755" name="円/楕円 754"/>
        <xdr:cNvSpPr/>
      </xdr:nvSpPr>
      <xdr:spPr>
        <a:xfrm>
          <a:off x="221107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136923</xdr:rowOff>
    </xdr:from>
    <xdr:ext cx="378565" cy="259045"/>
    <xdr:sp macro="" textlink="">
      <xdr:nvSpPr>
        <xdr:cNvPr id="756" name="諸支出金該当値テキスト"/>
        <xdr:cNvSpPr txBox="1"/>
      </xdr:nvSpPr>
      <xdr:spPr>
        <a:xfrm>
          <a:off x="22212300" y="6309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7" name="円/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8" name="テキスト ボックス 75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18415</xdr:rowOff>
    </xdr:from>
    <xdr:to>
      <xdr:col>29</xdr:col>
      <xdr:colOff>568325</xdr:colOff>
      <xdr:row>35</xdr:row>
      <xdr:rowOff>120015</xdr:rowOff>
    </xdr:to>
    <xdr:sp macro="" textlink="">
      <xdr:nvSpPr>
        <xdr:cNvPr id="759" name="円/楕円 758"/>
        <xdr:cNvSpPr/>
      </xdr:nvSpPr>
      <xdr:spPr>
        <a:xfrm>
          <a:off x="20383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136542</xdr:rowOff>
    </xdr:from>
    <xdr:ext cx="469744" cy="259045"/>
    <xdr:sp macro="" textlink="">
      <xdr:nvSpPr>
        <xdr:cNvPr id="760" name="テキスト ボックス 759"/>
        <xdr:cNvSpPr txBox="1"/>
      </xdr:nvSpPr>
      <xdr:spPr>
        <a:xfrm>
          <a:off x="20199427" y="579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45847</xdr:rowOff>
    </xdr:from>
    <xdr:to>
      <xdr:col>28</xdr:col>
      <xdr:colOff>365125</xdr:colOff>
      <xdr:row>30</xdr:row>
      <xdr:rowOff>147447</xdr:rowOff>
    </xdr:to>
    <xdr:sp macro="" textlink="">
      <xdr:nvSpPr>
        <xdr:cNvPr id="761" name="円/楕円 760"/>
        <xdr:cNvSpPr/>
      </xdr:nvSpPr>
      <xdr:spPr>
        <a:xfrm>
          <a:off x="19494500" y="51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163974</xdr:rowOff>
    </xdr:from>
    <xdr:ext cx="469744" cy="259045"/>
    <xdr:sp macro="" textlink="">
      <xdr:nvSpPr>
        <xdr:cNvPr id="762" name="テキスト ボックス 761"/>
        <xdr:cNvSpPr txBox="1"/>
      </xdr:nvSpPr>
      <xdr:spPr>
        <a:xfrm>
          <a:off x="19310427" y="49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3" name="円/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4" name="テキスト ボックス 76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7" name="フローチャート :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9" name="フローチャート :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0" name="テキスト ボックス 78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2" name="フローチャート :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3" name="テキスト ボックス 79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5" name="フローチャート :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6" name="テキスト ボックス 79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フローチャート :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8" name="テキスト ボックス 79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円/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6" name="円/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7" name="テキスト ボックス 80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8" name="円/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9" name="テキスト ボックス 80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0" name="円/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1" name="テキスト ボックス 81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円/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3" name="テキスト ボックス 81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商工費では、観光施設の委託料、施設整備費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工事請負費）などが多く占めている。施設の老朽化に伴い、修繕更新事業が増えてきている状況である。土木費は、除排雪経費や消雪施設更新事業が他団体と比べ多い経費となっている。消雪施設は整備後４０年ほど経過している施設が多くなっており、現在計画的な更新を実施している。諸支出金においては、普通財産（土地）の取得に伴って平成２７年度は一時的に増えたものである。</a:t>
          </a:r>
          <a:endParaRPr lang="ja-JP" altLang="ja-JP" sz="1400">
            <a:effectLst/>
          </a:endParaRPr>
        </a:p>
        <a:p>
          <a:r>
            <a:rPr kumimoji="1" lang="ja-JP" altLang="ja-JP" sz="1100">
              <a:solidFill>
                <a:schemeClr val="dk1"/>
              </a:solidFill>
              <a:effectLst/>
              <a:latin typeface="+mn-lt"/>
              <a:ea typeface="+mn-ea"/>
              <a:cs typeface="+mn-cs"/>
            </a:rPr>
            <a:t>　村全体の施設（建物、機械設備など）が老朽化がすすんでいるため、集約、複合的活用、民間委託、または廃止を含めた計画的かつ総合的な整備をしていくことが重要である。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平成２７年度普通交付税額の錯誤により多く交付されたため、一時的に基金へ積立した。実質単年度収支は前年度並みとなっている。</a:t>
          </a:r>
          <a:endParaRPr lang="ja-JP" altLang="ja-JP" sz="1400">
            <a:effectLst/>
          </a:endParaRPr>
        </a:p>
        <a:p>
          <a:r>
            <a:rPr kumimoji="1" lang="ja-JP" altLang="ja-JP" sz="1100">
              <a:solidFill>
                <a:schemeClr val="dk1"/>
              </a:solidFill>
              <a:effectLst/>
              <a:latin typeface="+mn-lt"/>
              <a:ea typeface="+mn-ea"/>
              <a:cs typeface="+mn-cs"/>
            </a:rPr>
            <a:t>　より安定した財政運営及び災害等に備えるため、今後も財政調整基金への積立てを実施していく。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当村ではすべての事業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会計）において赤字は発生していない。</a:t>
          </a:r>
          <a:endParaRPr lang="ja-JP" altLang="ja-JP" sz="1400">
            <a:effectLst/>
          </a:endParaRPr>
        </a:p>
        <a:p>
          <a:r>
            <a:rPr kumimoji="1" lang="ja-JP" altLang="ja-JP" sz="1100">
              <a:solidFill>
                <a:schemeClr val="dk1"/>
              </a:solidFill>
              <a:effectLst/>
              <a:latin typeface="+mn-lt"/>
              <a:ea typeface="+mn-ea"/>
              <a:cs typeface="+mn-cs"/>
            </a:rPr>
            <a:t>　今後も事務事業の改善、効率化によりコスト削減をすすめ、適正な財政運営を図る。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元金償還金、算入公債費等については、償還ピークを過ぎ、年々減少している。</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は過去実施した事業の償還が始まり一時的に増加となった。</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公営企業債の元利償還金に対する繰入金については、下水道を整備したことにより高い数値が続いている。</a:t>
          </a:r>
          <a:endParaRPr lang="ja-JP" altLang="ja-JP" sz="1400">
            <a:effectLst/>
          </a:endParaRPr>
        </a:p>
        <a:p>
          <a:r>
            <a:rPr kumimoji="1" lang="ja-JP" altLang="ja-JP" sz="1100">
              <a:solidFill>
                <a:schemeClr val="dk1"/>
              </a:solidFill>
              <a:effectLst/>
              <a:latin typeface="+mn-lt"/>
              <a:ea typeface="+mn-ea"/>
              <a:cs typeface="+mn-cs"/>
            </a:rPr>
            <a:t>　今後も適切な地方債の発行と財政運営に努める。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将来負担額は地方債残髙がピークを過ぎたため、減少傾向となっている。下水道整備により、公営企業債等繰入見込額が多額になっており、今後もこの状況が続く見込みである。</a:t>
          </a:r>
          <a:endParaRPr lang="ja-JP" altLang="ja-JP" sz="1400">
            <a:effectLst/>
          </a:endParaRPr>
        </a:p>
        <a:p>
          <a:r>
            <a:rPr kumimoji="1" lang="ja-JP" altLang="ja-JP" sz="1100">
              <a:solidFill>
                <a:schemeClr val="dk1"/>
              </a:solidFill>
              <a:effectLst/>
              <a:latin typeface="+mn-lt"/>
              <a:ea typeface="+mn-ea"/>
              <a:cs typeface="+mn-cs"/>
            </a:rPr>
            <a:t>　充当可能財源等は、基金積立により前年度より</a:t>
          </a:r>
          <a:r>
            <a:rPr kumimoji="1" lang="en-US" altLang="ja-JP" sz="1100">
              <a:solidFill>
                <a:schemeClr val="dk1"/>
              </a:solidFill>
              <a:effectLst/>
              <a:latin typeface="+mn-lt"/>
              <a:ea typeface="+mn-ea"/>
              <a:cs typeface="+mn-cs"/>
            </a:rPr>
            <a:t>209</a:t>
          </a:r>
          <a:r>
            <a:rPr kumimoji="1" lang="ja-JP" altLang="ja-JP" sz="1100">
              <a:solidFill>
                <a:schemeClr val="dk1"/>
              </a:solidFill>
              <a:effectLst/>
              <a:latin typeface="+mn-lt"/>
              <a:ea typeface="+mn-ea"/>
              <a:cs typeface="+mn-cs"/>
            </a:rPr>
            <a:t>百万円増えた。</a:t>
          </a:r>
          <a:endParaRPr lang="ja-JP" altLang="ja-JP" sz="1400">
            <a:effectLst/>
          </a:endParaRPr>
        </a:p>
        <a:p>
          <a:r>
            <a:rPr kumimoji="1" lang="ja-JP" altLang="ja-JP" sz="1100">
              <a:solidFill>
                <a:schemeClr val="dk1"/>
              </a:solidFill>
              <a:effectLst/>
              <a:latin typeface="+mn-lt"/>
              <a:ea typeface="+mn-ea"/>
              <a:cs typeface="+mn-cs"/>
            </a:rPr>
            <a:t>　今後も適切な地方債の発行と歳出の抑制（コスト削減等）による財源の確保に努め、財政の健全化を図る。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6,042
6,013
299.61
5,121,063
4,980,427
131,739
3,369,329
5,015,586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6,042
6,013
299.61
5,121,063
4,980,427
131,739
3,369,329
5,015,586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6,042
6,013
299.61
5,121,063
4,980,427
131,739
3,369,329
5,015,586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5121063</v>
      </c>
      <c r="BO4" s="379"/>
      <c r="BP4" s="379"/>
      <c r="BQ4" s="379"/>
      <c r="BR4" s="379"/>
      <c r="BS4" s="379"/>
      <c r="BT4" s="379"/>
      <c r="BU4" s="380"/>
      <c r="BV4" s="378">
        <v>4653148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3.9</v>
      </c>
      <c r="CU4" s="385"/>
      <c r="CV4" s="385"/>
      <c r="CW4" s="385"/>
      <c r="CX4" s="385"/>
      <c r="CY4" s="385"/>
      <c r="CZ4" s="385"/>
      <c r="DA4" s="386"/>
      <c r="DB4" s="384">
        <v>5.3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4980427</v>
      </c>
      <c r="BO5" s="416"/>
      <c r="BP5" s="416"/>
      <c r="BQ5" s="416"/>
      <c r="BR5" s="416"/>
      <c r="BS5" s="416"/>
      <c r="BT5" s="416"/>
      <c r="BU5" s="417"/>
      <c r="BV5" s="415">
        <v>4463750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80.400000000000006</v>
      </c>
      <c r="CU5" s="413"/>
      <c r="CV5" s="413"/>
      <c r="CW5" s="413"/>
      <c r="CX5" s="413"/>
      <c r="CY5" s="413"/>
      <c r="CZ5" s="413"/>
      <c r="DA5" s="414"/>
      <c r="DB5" s="412">
        <v>85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140636</v>
      </c>
      <c r="BO6" s="416"/>
      <c r="BP6" s="416"/>
      <c r="BQ6" s="416"/>
      <c r="BR6" s="416"/>
      <c r="BS6" s="416"/>
      <c r="BT6" s="416"/>
      <c r="BU6" s="417"/>
      <c r="BV6" s="415">
        <v>189398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84.7</v>
      </c>
      <c r="CU6" s="453"/>
      <c r="CV6" s="453"/>
      <c r="CW6" s="453"/>
      <c r="CX6" s="453"/>
      <c r="CY6" s="453"/>
      <c r="CZ6" s="453"/>
      <c r="DA6" s="454"/>
      <c r="DB6" s="452">
        <v>90</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8897</v>
      </c>
      <c r="BO7" s="416"/>
      <c r="BP7" s="416"/>
      <c r="BQ7" s="416"/>
      <c r="BR7" s="416"/>
      <c r="BS7" s="416"/>
      <c r="BT7" s="416"/>
      <c r="BU7" s="417"/>
      <c r="BV7" s="415">
        <v>21445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3369329</v>
      </c>
      <c r="CU7" s="416"/>
      <c r="CV7" s="416"/>
      <c r="CW7" s="416"/>
      <c r="CX7" s="416"/>
      <c r="CY7" s="416"/>
      <c r="CZ7" s="416"/>
      <c r="DA7" s="417"/>
      <c r="DB7" s="415">
        <v>3184123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131739</v>
      </c>
      <c r="BO8" s="416"/>
      <c r="BP8" s="416"/>
      <c r="BQ8" s="416"/>
      <c r="BR8" s="416"/>
      <c r="BS8" s="416"/>
      <c r="BT8" s="416"/>
      <c r="BU8" s="417"/>
      <c r="BV8" s="415">
        <v>167953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0.22</v>
      </c>
      <c r="CU8" s="456"/>
      <c r="CV8" s="456"/>
      <c r="CW8" s="456"/>
      <c r="CX8" s="456"/>
      <c r="CY8" s="456"/>
      <c r="CZ8" s="456"/>
      <c r="DA8" s="457"/>
      <c r="DB8" s="455">
        <v>0.23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5832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-36214</v>
      </c>
      <c r="BO9" s="416"/>
      <c r="BP9" s="416"/>
      <c r="BQ9" s="416"/>
      <c r="BR9" s="416"/>
      <c r="BS9" s="416"/>
      <c r="BT9" s="416"/>
      <c r="BU9" s="417"/>
      <c r="BV9" s="415">
        <v>39716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15.6</v>
      </c>
      <c r="CU9" s="413"/>
      <c r="CV9" s="413"/>
      <c r="CW9" s="413"/>
      <c r="CX9" s="413"/>
      <c r="CY9" s="413"/>
      <c r="CZ9" s="413"/>
      <c r="DA9" s="414"/>
      <c r="DB9" s="412">
        <v>15.5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6438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78623</v>
      </c>
      <c r="BO10" s="416"/>
      <c r="BP10" s="416"/>
      <c r="BQ10" s="416"/>
      <c r="BR10" s="416"/>
      <c r="BS10" s="416"/>
      <c r="BT10" s="416"/>
      <c r="BU10" s="417"/>
      <c r="BV10" s="415">
        <v>440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6042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6013</v>
      </c>
      <c r="S13" s="497"/>
      <c r="T13" s="497"/>
      <c r="U13" s="497"/>
      <c r="V13" s="498"/>
      <c r="W13" s="431" t="s">
        <v>120</v>
      </c>
      <c r="X13" s="432"/>
      <c r="Y13" s="432"/>
      <c r="Z13" s="432"/>
      <c r="AA13" s="432"/>
      <c r="AB13" s="422"/>
      <c r="AC13" s="466">
        <v>638</v>
      </c>
      <c r="AD13" s="467"/>
      <c r="AE13" s="467"/>
      <c r="AF13" s="467"/>
      <c r="AG13" s="506"/>
      <c r="AH13" s="466">
        <v>786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42409</v>
      </c>
      <c r="BO13" s="416"/>
      <c r="BP13" s="416"/>
      <c r="BQ13" s="416"/>
      <c r="BR13" s="416"/>
      <c r="BS13" s="416"/>
      <c r="BT13" s="416"/>
      <c r="BU13" s="417"/>
      <c r="BV13" s="415">
        <v>40156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8.6999999999999993</v>
      </c>
      <c r="CU13" s="413"/>
      <c r="CV13" s="413"/>
      <c r="CW13" s="413"/>
      <c r="CX13" s="413"/>
      <c r="CY13" s="413"/>
      <c r="CZ13" s="413"/>
      <c r="DA13" s="414"/>
      <c r="DB13" s="412">
        <v>9.6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6186</v>
      </c>
      <c r="S14" s="497"/>
      <c r="T14" s="497"/>
      <c r="U14" s="497"/>
      <c r="V14" s="498"/>
      <c r="W14" s="405"/>
      <c r="X14" s="406"/>
      <c r="Y14" s="406"/>
      <c r="Z14" s="406"/>
      <c r="AA14" s="406"/>
      <c r="AB14" s="395"/>
      <c r="AC14" s="499">
        <v>20.3</v>
      </c>
      <c r="AD14" s="500"/>
      <c r="AE14" s="500"/>
      <c r="AF14" s="500"/>
      <c r="AG14" s="501"/>
      <c r="AH14" s="499">
        <v>21.7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23</v>
      </c>
      <c r="CU14" s="511"/>
      <c r="CV14" s="511"/>
      <c r="CW14" s="511"/>
      <c r="CX14" s="511"/>
      <c r="CY14" s="511"/>
      <c r="CZ14" s="511"/>
      <c r="DA14" s="512"/>
      <c r="DB14" s="510">
        <v>29.4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6160</v>
      </c>
      <c r="S15" s="497"/>
      <c r="T15" s="497"/>
      <c r="U15" s="497"/>
      <c r="V15" s="498"/>
      <c r="W15" s="431" t="s">
        <v>127</v>
      </c>
      <c r="X15" s="432"/>
      <c r="Y15" s="432"/>
      <c r="Z15" s="432"/>
      <c r="AA15" s="432"/>
      <c r="AB15" s="422"/>
      <c r="AC15" s="466">
        <v>962</v>
      </c>
      <c r="AD15" s="467"/>
      <c r="AE15" s="467"/>
      <c r="AF15" s="467"/>
      <c r="AG15" s="506"/>
      <c r="AH15" s="466">
        <v>1202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678898</v>
      </c>
      <c r="BO15" s="379"/>
      <c r="BP15" s="379"/>
      <c r="BQ15" s="379"/>
      <c r="BR15" s="379"/>
      <c r="BS15" s="379"/>
      <c r="BT15" s="379"/>
      <c r="BU15" s="380"/>
      <c r="BV15" s="378">
        <v>645762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30.5</v>
      </c>
      <c r="AD16" s="500"/>
      <c r="AE16" s="500"/>
      <c r="AF16" s="500"/>
      <c r="AG16" s="501"/>
      <c r="AH16" s="499">
        <v>33.1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3023915</v>
      </c>
      <c r="BO16" s="416"/>
      <c r="BP16" s="416"/>
      <c r="BQ16" s="416"/>
      <c r="BR16" s="416"/>
      <c r="BS16" s="416"/>
      <c r="BT16" s="416"/>
      <c r="BU16" s="417"/>
      <c r="BV16" s="415">
        <v>2840969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1550</v>
      </c>
      <c r="AD17" s="467"/>
      <c r="AE17" s="467"/>
      <c r="AF17" s="467"/>
      <c r="AG17" s="506"/>
      <c r="AH17" s="466">
        <v>1641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846726</v>
      </c>
      <c r="BO17" s="416"/>
      <c r="BP17" s="416"/>
      <c r="BQ17" s="416"/>
      <c r="BR17" s="416"/>
      <c r="BS17" s="416"/>
      <c r="BT17" s="416"/>
      <c r="BU17" s="417"/>
      <c r="BV17" s="415">
        <v>811345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299.61</v>
      </c>
      <c r="M18" s="528"/>
      <c r="N18" s="528"/>
      <c r="O18" s="528"/>
      <c r="P18" s="528"/>
      <c r="Q18" s="528"/>
      <c r="R18" s="529"/>
      <c r="S18" s="529"/>
      <c r="T18" s="529"/>
      <c r="U18" s="529"/>
      <c r="V18" s="530"/>
      <c r="W18" s="433"/>
      <c r="X18" s="434"/>
      <c r="Y18" s="434"/>
      <c r="Z18" s="434"/>
      <c r="AA18" s="434"/>
      <c r="AB18" s="425"/>
      <c r="AC18" s="531">
        <v>49.2</v>
      </c>
      <c r="AD18" s="532"/>
      <c r="AE18" s="532"/>
      <c r="AF18" s="532"/>
      <c r="AG18" s="533"/>
      <c r="AH18" s="531">
        <v>45.2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2751413</v>
      </c>
      <c r="BO18" s="416"/>
      <c r="BP18" s="416"/>
      <c r="BQ18" s="416"/>
      <c r="BR18" s="416"/>
      <c r="BS18" s="416"/>
      <c r="BT18" s="416"/>
      <c r="BU18" s="417"/>
      <c r="BV18" s="415">
        <v>2733347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3760625</v>
      </c>
      <c r="BO19" s="416"/>
      <c r="BP19" s="416"/>
      <c r="BQ19" s="416"/>
      <c r="BR19" s="416"/>
      <c r="BS19" s="416"/>
      <c r="BT19" s="416"/>
      <c r="BU19" s="417"/>
      <c r="BV19" s="415">
        <v>3501051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1846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5015586</v>
      </c>
      <c r="BO23" s="416"/>
      <c r="BP23" s="416"/>
      <c r="BQ23" s="416"/>
      <c r="BR23" s="416"/>
      <c r="BS23" s="416"/>
      <c r="BT23" s="416"/>
      <c r="BU23" s="417"/>
      <c r="BV23" s="415">
        <v>4959667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6300</v>
      </c>
      <c r="R24" s="467"/>
      <c r="S24" s="467"/>
      <c r="T24" s="467"/>
      <c r="U24" s="467"/>
      <c r="V24" s="506"/>
      <c r="W24" s="561"/>
      <c r="X24" s="549"/>
      <c r="Y24" s="550"/>
      <c r="Z24" s="465" t="s">
        <v>151</v>
      </c>
      <c r="AA24" s="445"/>
      <c r="AB24" s="445"/>
      <c r="AC24" s="445"/>
      <c r="AD24" s="445"/>
      <c r="AE24" s="445"/>
      <c r="AF24" s="445"/>
      <c r="AG24" s="446"/>
      <c r="AH24" s="466">
        <v>97</v>
      </c>
      <c r="AI24" s="467"/>
      <c r="AJ24" s="467"/>
      <c r="AK24" s="467"/>
      <c r="AL24" s="506"/>
      <c r="AM24" s="466">
        <v>272667</v>
      </c>
      <c r="AN24" s="467"/>
      <c r="AO24" s="467"/>
      <c r="AP24" s="467"/>
      <c r="AQ24" s="467"/>
      <c r="AR24" s="506"/>
      <c r="AS24" s="466">
        <v>2811</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4640942</v>
      </c>
      <c r="BO24" s="416"/>
      <c r="BP24" s="416"/>
      <c r="BQ24" s="416"/>
      <c r="BR24" s="416"/>
      <c r="BS24" s="416"/>
      <c r="BT24" s="416"/>
      <c r="BU24" s="417"/>
      <c r="BV24" s="415">
        <v>4618054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5200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273616</v>
      </c>
      <c r="BO25" s="379"/>
      <c r="BP25" s="379"/>
      <c r="BQ25" s="379"/>
      <c r="BR25" s="379"/>
      <c r="BS25" s="379"/>
      <c r="BT25" s="379"/>
      <c r="BU25" s="380"/>
      <c r="BV25" s="378">
        <v>171566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4800</v>
      </c>
      <c r="R26" s="467"/>
      <c r="S26" s="467"/>
      <c r="T26" s="467"/>
      <c r="U26" s="467"/>
      <c r="V26" s="506"/>
      <c r="W26" s="561"/>
      <c r="X26" s="549"/>
      <c r="Y26" s="550"/>
      <c r="Z26" s="465" t="s">
        <v>157</v>
      </c>
      <c r="AA26" s="571"/>
      <c r="AB26" s="571"/>
      <c r="AC26" s="571"/>
      <c r="AD26" s="571"/>
      <c r="AE26" s="571"/>
      <c r="AF26" s="571"/>
      <c r="AG26" s="572"/>
      <c r="AH26" s="466">
        <v>10</v>
      </c>
      <c r="AI26" s="467"/>
      <c r="AJ26" s="467"/>
      <c r="AK26" s="467"/>
      <c r="AL26" s="506"/>
      <c r="AM26" s="466">
        <v>27470</v>
      </c>
      <c r="AN26" s="467"/>
      <c r="AO26" s="467"/>
      <c r="AP26" s="467"/>
      <c r="AQ26" s="467"/>
      <c r="AR26" s="506"/>
      <c r="AS26" s="466">
        <v>2747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2550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103671</v>
      </c>
      <c r="BO27" s="585"/>
      <c r="BP27" s="585"/>
      <c r="BQ27" s="585"/>
      <c r="BR27" s="585"/>
      <c r="BS27" s="585"/>
      <c r="BT27" s="585"/>
      <c r="BU27" s="586"/>
      <c r="BV27" s="584">
        <v>103620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1880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797159</v>
      </c>
      <c r="BO28" s="379"/>
      <c r="BP28" s="379"/>
      <c r="BQ28" s="379"/>
      <c r="BR28" s="379"/>
      <c r="BS28" s="379"/>
      <c r="BT28" s="379"/>
      <c r="BU28" s="380"/>
      <c r="BV28" s="378">
        <v>718536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8</v>
      </c>
      <c r="M29" s="467"/>
      <c r="N29" s="467"/>
      <c r="O29" s="467"/>
      <c r="P29" s="506"/>
      <c r="Q29" s="466">
        <v>1680</v>
      </c>
      <c r="R29" s="467"/>
      <c r="S29" s="467"/>
      <c r="T29" s="467"/>
      <c r="U29" s="467"/>
      <c r="V29" s="506"/>
      <c r="W29" s="562"/>
      <c r="X29" s="563"/>
      <c r="Y29" s="564"/>
      <c r="Z29" s="465" t="s">
        <v>167</v>
      </c>
      <c r="AA29" s="445"/>
      <c r="AB29" s="445"/>
      <c r="AC29" s="445"/>
      <c r="AD29" s="445"/>
      <c r="AE29" s="445"/>
      <c r="AF29" s="445"/>
      <c r="AG29" s="446"/>
      <c r="AH29" s="466">
        <v>97</v>
      </c>
      <c r="AI29" s="467"/>
      <c r="AJ29" s="467"/>
      <c r="AK29" s="467"/>
      <c r="AL29" s="506"/>
      <c r="AM29" s="466">
        <v>272667</v>
      </c>
      <c r="AN29" s="467"/>
      <c r="AO29" s="467"/>
      <c r="AP29" s="467"/>
      <c r="AQ29" s="467"/>
      <c r="AR29" s="506"/>
      <c r="AS29" s="466">
        <v>2811</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16382</v>
      </c>
      <c r="BO29" s="416"/>
      <c r="BP29" s="416"/>
      <c r="BQ29" s="416"/>
      <c r="BR29" s="416"/>
      <c r="BS29" s="416"/>
      <c r="BT29" s="416"/>
      <c r="BU29" s="417"/>
      <c r="BV29" s="415">
        <v>16374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90.7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1020516</v>
      </c>
      <c r="BO30" s="585"/>
      <c r="BP30" s="585"/>
      <c r="BQ30" s="585"/>
      <c r="BR30" s="585"/>
      <c r="BS30" s="585"/>
      <c r="BT30" s="585"/>
      <c r="BU30" s="586"/>
      <c r="BV30" s="584">
        <v>905187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下越障害福祉事務組合（一般会計）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関川村自然環境管理公社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国民健康保険関川診療所特別会計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新潟県後期高齢者医療広域連合（一般会計）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パワープラント関川</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簡易水道特別会計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新潟県後期高齢者医療広域連合（後期高齢者医療特別会計）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IF('各会計、関係団体の財政状況及び健全化判断比率'!B36="","",'各会計、関係団体の財政状況及び健全化判断比率'!B36)</f>
        <v>村有温泉特別会計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新潟県市町村総合事務組合（一般会計）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11</v>
      </c>
      <c r="BF38" s="596"/>
      <c r="BG38" s="597" t="str">
        <f>IF('各会計、関係団体の財政状況及び健全化判断比率'!B37="","",'各会計、関係団体の財政状況及び健全化判断比率'!B37)</f>
        <v>宅地等造成特別会計</v>
      </c>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新潟県市町村総合事務組合（職員退職手当支給事業特別会計）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新潟県市町村総合事務組合（消防団員等公務災害補償事業特別会計）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新潟県市町村総合事務組合（消防賞じゅつ金支給事業特別会計）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新潟県市町村総合事務組合（非常勤職員公務災害補償等特別会計）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新潟県市町村総合事務組合（交通災害共済事業特別会計）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686015</v>
      </c>
      <c r="S5" s="613"/>
      <c r="T5" s="613"/>
      <c r="U5" s="613"/>
      <c r="V5" s="613"/>
      <c r="W5" s="613"/>
      <c r="X5" s="613"/>
      <c r="Y5" s="614"/>
      <c r="Z5" s="615">
        <v>13.4</v>
      </c>
      <c r="AA5" s="615"/>
      <c r="AB5" s="615"/>
      <c r="AC5" s="615"/>
      <c r="AD5" s="616">
        <v>686015</v>
      </c>
      <c r="AE5" s="616"/>
      <c r="AF5" s="616"/>
      <c r="AG5" s="616"/>
      <c r="AH5" s="616"/>
      <c r="AI5" s="616"/>
      <c r="AJ5" s="616"/>
      <c r="AK5" s="616"/>
      <c r="AL5" s="617">
        <v>21.1</v>
      </c>
      <c r="AM5" s="618"/>
      <c r="AN5" s="618"/>
      <c r="AO5" s="619"/>
      <c r="AP5" s="609" t="s">
        <v>206</v>
      </c>
      <c r="AQ5" s="610"/>
      <c r="AR5" s="610"/>
      <c r="AS5" s="610"/>
      <c r="AT5" s="610"/>
      <c r="AU5" s="610"/>
      <c r="AV5" s="610"/>
      <c r="AW5" s="610"/>
      <c r="AX5" s="610"/>
      <c r="AY5" s="610"/>
      <c r="AZ5" s="610"/>
      <c r="BA5" s="610"/>
      <c r="BB5" s="610"/>
      <c r="BC5" s="610"/>
      <c r="BD5" s="610"/>
      <c r="BE5" s="610"/>
      <c r="BF5" s="611"/>
      <c r="BG5" s="623">
        <v>666371</v>
      </c>
      <c r="BH5" s="624"/>
      <c r="BI5" s="624"/>
      <c r="BJ5" s="624"/>
      <c r="BK5" s="624"/>
      <c r="BL5" s="624"/>
      <c r="BM5" s="624"/>
      <c r="BN5" s="625"/>
      <c r="BO5" s="626">
        <v>97.1</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77732</v>
      </c>
      <c r="S6" s="624"/>
      <c r="T6" s="624"/>
      <c r="U6" s="624"/>
      <c r="V6" s="624"/>
      <c r="W6" s="624"/>
      <c r="X6" s="624"/>
      <c r="Y6" s="625"/>
      <c r="Z6" s="626">
        <v>1.5</v>
      </c>
      <c r="AA6" s="626"/>
      <c r="AB6" s="626"/>
      <c r="AC6" s="626"/>
      <c r="AD6" s="627">
        <v>77732</v>
      </c>
      <c r="AE6" s="627"/>
      <c r="AF6" s="627"/>
      <c r="AG6" s="627"/>
      <c r="AH6" s="627"/>
      <c r="AI6" s="627"/>
      <c r="AJ6" s="627"/>
      <c r="AK6" s="627"/>
      <c r="AL6" s="628">
        <v>2.4</v>
      </c>
      <c r="AM6" s="629"/>
      <c r="AN6" s="629"/>
      <c r="AO6" s="630"/>
      <c r="AP6" s="620" t="s">
        <v>212</v>
      </c>
      <c r="AQ6" s="621"/>
      <c r="AR6" s="621"/>
      <c r="AS6" s="621"/>
      <c r="AT6" s="621"/>
      <c r="AU6" s="621"/>
      <c r="AV6" s="621"/>
      <c r="AW6" s="621"/>
      <c r="AX6" s="621"/>
      <c r="AY6" s="621"/>
      <c r="AZ6" s="621"/>
      <c r="BA6" s="621"/>
      <c r="BB6" s="621"/>
      <c r="BC6" s="621"/>
      <c r="BD6" s="621"/>
      <c r="BE6" s="621"/>
      <c r="BF6" s="622"/>
      <c r="BG6" s="623">
        <v>666371</v>
      </c>
      <c r="BH6" s="624"/>
      <c r="BI6" s="624"/>
      <c r="BJ6" s="624"/>
      <c r="BK6" s="624"/>
      <c r="BL6" s="624"/>
      <c r="BM6" s="624"/>
      <c r="BN6" s="625"/>
      <c r="BO6" s="626">
        <v>97.1</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55230</v>
      </c>
      <c r="CS6" s="624"/>
      <c r="CT6" s="624"/>
      <c r="CU6" s="624"/>
      <c r="CV6" s="624"/>
      <c r="CW6" s="624"/>
      <c r="CX6" s="624"/>
      <c r="CY6" s="625"/>
      <c r="CZ6" s="626">
        <v>1.1000000000000001</v>
      </c>
      <c r="DA6" s="626"/>
      <c r="DB6" s="626"/>
      <c r="DC6" s="626"/>
      <c r="DD6" s="632" t="s">
        <v>207</v>
      </c>
      <c r="DE6" s="624"/>
      <c r="DF6" s="624"/>
      <c r="DG6" s="624"/>
      <c r="DH6" s="624"/>
      <c r="DI6" s="624"/>
      <c r="DJ6" s="624"/>
      <c r="DK6" s="624"/>
      <c r="DL6" s="624"/>
      <c r="DM6" s="624"/>
      <c r="DN6" s="624"/>
      <c r="DO6" s="624"/>
      <c r="DP6" s="625"/>
      <c r="DQ6" s="632">
        <v>55230</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780</v>
      </c>
      <c r="S7" s="624"/>
      <c r="T7" s="624"/>
      <c r="U7" s="624"/>
      <c r="V7" s="624"/>
      <c r="W7" s="624"/>
      <c r="X7" s="624"/>
      <c r="Y7" s="625"/>
      <c r="Z7" s="626">
        <v>0</v>
      </c>
      <c r="AA7" s="626"/>
      <c r="AB7" s="626"/>
      <c r="AC7" s="626"/>
      <c r="AD7" s="627">
        <v>780</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195464</v>
      </c>
      <c r="BH7" s="624"/>
      <c r="BI7" s="624"/>
      <c r="BJ7" s="624"/>
      <c r="BK7" s="624"/>
      <c r="BL7" s="624"/>
      <c r="BM7" s="624"/>
      <c r="BN7" s="625"/>
      <c r="BO7" s="626">
        <v>28.5</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649371</v>
      </c>
      <c r="CS7" s="624"/>
      <c r="CT7" s="624"/>
      <c r="CU7" s="624"/>
      <c r="CV7" s="624"/>
      <c r="CW7" s="624"/>
      <c r="CX7" s="624"/>
      <c r="CY7" s="625"/>
      <c r="CZ7" s="626">
        <v>13</v>
      </c>
      <c r="DA7" s="626"/>
      <c r="DB7" s="626"/>
      <c r="DC7" s="626"/>
      <c r="DD7" s="632">
        <v>15099</v>
      </c>
      <c r="DE7" s="624"/>
      <c r="DF7" s="624"/>
      <c r="DG7" s="624"/>
      <c r="DH7" s="624"/>
      <c r="DI7" s="624"/>
      <c r="DJ7" s="624"/>
      <c r="DK7" s="624"/>
      <c r="DL7" s="624"/>
      <c r="DM7" s="624"/>
      <c r="DN7" s="624"/>
      <c r="DO7" s="624"/>
      <c r="DP7" s="625"/>
      <c r="DQ7" s="632">
        <v>536873</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2240</v>
      </c>
      <c r="S8" s="624"/>
      <c r="T8" s="624"/>
      <c r="U8" s="624"/>
      <c r="V8" s="624"/>
      <c r="W8" s="624"/>
      <c r="X8" s="624"/>
      <c r="Y8" s="625"/>
      <c r="Z8" s="626">
        <v>0</v>
      </c>
      <c r="AA8" s="626"/>
      <c r="AB8" s="626"/>
      <c r="AC8" s="626"/>
      <c r="AD8" s="627">
        <v>2240</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9362</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926540</v>
      </c>
      <c r="CS8" s="624"/>
      <c r="CT8" s="624"/>
      <c r="CU8" s="624"/>
      <c r="CV8" s="624"/>
      <c r="CW8" s="624"/>
      <c r="CX8" s="624"/>
      <c r="CY8" s="625"/>
      <c r="CZ8" s="626">
        <v>18.600000000000001</v>
      </c>
      <c r="DA8" s="626"/>
      <c r="DB8" s="626"/>
      <c r="DC8" s="626"/>
      <c r="DD8" s="632">
        <v>5282</v>
      </c>
      <c r="DE8" s="624"/>
      <c r="DF8" s="624"/>
      <c r="DG8" s="624"/>
      <c r="DH8" s="624"/>
      <c r="DI8" s="624"/>
      <c r="DJ8" s="624"/>
      <c r="DK8" s="624"/>
      <c r="DL8" s="624"/>
      <c r="DM8" s="624"/>
      <c r="DN8" s="624"/>
      <c r="DO8" s="624"/>
      <c r="DP8" s="625"/>
      <c r="DQ8" s="632">
        <v>675497</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1961</v>
      </c>
      <c r="S9" s="624"/>
      <c r="T9" s="624"/>
      <c r="U9" s="624"/>
      <c r="V9" s="624"/>
      <c r="W9" s="624"/>
      <c r="X9" s="624"/>
      <c r="Y9" s="625"/>
      <c r="Z9" s="626">
        <v>0</v>
      </c>
      <c r="AA9" s="626"/>
      <c r="AB9" s="626"/>
      <c r="AC9" s="626"/>
      <c r="AD9" s="627">
        <v>1961</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148623</v>
      </c>
      <c r="BH9" s="624"/>
      <c r="BI9" s="624"/>
      <c r="BJ9" s="624"/>
      <c r="BK9" s="624"/>
      <c r="BL9" s="624"/>
      <c r="BM9" s="624"/>
      <c r="BN9" s="625"/>
      <c r="BO9" s="626">
        <v>21.7</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205301</v>
      </c>
      <c r="CS9" s="624"/>
      <c r="CT9" s="624"/>
      <c r="CU9" s="624"/>
      <c r="CV9" s="624"/>
      <c r="CW9" s="624"/>
      <c r="CX9" s="624"/>
      <c r="CY9" s="625"/>
      <c r="CZ9" s="626">
        <v>4.0999999999999996</v>
      </c>
      <c r="DA9" s="626"/>
      <c r="DB9" s="626"/>
      <c r="DC9" s="626"/>
      <c r="DD9" s="632">
        <v>1200</v>
      </c>
      <c r="DE9" s="624"/>
      <c r="DF9" s="624"/>
      <c r="DG9" s="624"/>
      <c r="DH9" s="624"/>
      <c r="DI9" s="624"/>
      <c r="DJ9" s="624"/>
      <c r="DK9" s="624"/>
      <c r="DL9" s="624"/>
      <c r="DM9" s="624"/>
      <c r="DN9" s="624"/>
      <c r="DO9" s="624"/>
      <c r="DP9" s="625"/>
      <c r="DQ9" s="632">
        <v>186371</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110905</v>
      </c>
      <c r="S10" s="624"/>
      <c r="T10" s="624"/>
      <c r="U10" s="624"/>
      <c r="V10" s="624"/>
      <c r="W10" s="624"/>
      <c r="X10" s="624"/>
      <c r="Y10" s="625"/>
      <c r="Z10" s="626">
        <v>2.2000000000000002</v>
      </c>
      <c r="AA10" s="626"/>
      <c r="AB10" s="626"/>
      <c r="AC10" s="626"/>
      <c r="AD10" s="627">
        <v>110905</v>
      </c>
      <c r="AE10" s="627"/>
      <c r="AF10" s="627"/>
      <c r="AG10" s="627"/>
      <c r="AH10" s="627"/>
      <c r="AI10" s="627"/>
      <c r="AJ10" s="627"/>
      <c r="AK10" s="627"/>
      <c r="AL10" s="628">
        <v>3.4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14066</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14181</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v>2181</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23413</v>
      </c>
      <c r="BH11" s="624"/>
      <c r="BI11" s="624"/>
      <c r="BJ11" s="624"/>
      <c r="BK11" s="624"/>
      <c r="BL11" s="624"/>
      <c r="BM11" s="624"/>
      <c r="BN11" s="625"/>
      <c r="BO11" s="626">
        <v>3.4</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425108</v>
      </c>
      <c r="CS11" s="624"/>
      <c r="CT11" s="624"/>
      <c r="CU11" s="624"/>
      <c r="CV11" s="624"/>
      <c r="CW11" s="624"/>
      <c r="CX11" s="624"/>
      <c r="CY11" s="625"/>
      <c r="CZ11" s="626">
        <v>8.5</v>
      </c>
      <c r="DA11" s="626"/>
      <c r="DB11" s="626"/>
      <c r="DC11" s="626"/>
      <c r="DD11" s="632">
        <v>121084</v>
      </c>
      <c r="DE11" s="624"/>
      <c r="DF11" s="624"/>
      <c r="DG11" s="624"/>
      <c r="DH11" s="624"/>
      <c r="DI11" s="624"/>
      <c r="DJ11" s="624"/>
      <c r="DK11" s="624"/>
      <c r="DL11" s="624"/>
      <c r="DM11" s="624"/>
      <c r="DN11" s="624"/>
      <c r="DO11" s="624"/>
      <c r="DP11" s="625"/>
      <c r="DQ11" s="632">
        <v>230910</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415863</v>
      </c>
      <c r="BH12" s="624"/>
      <c r="BI12" s="624"/>
      <c r="BJ12" s="624"/>
      <c r="BK12" s="624"/>
      <c r="BL12" s="624"/>
      <c r="BM12" s="624"/>
      <c r="BN12" s="625"/>
      <c r="BO12" s="626">
        <v>60.6</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525822</v>
      </c>
      <c r="CS12" s="624"/>
      <c r="CT12" s="624"/>
      <c r="CU12" s="624"/>
      <c r="CV12" s="624"/>
      <c r="CW12" s="624"/>
      <c r="CX12" s="624"/>
      <c r="CY12" s="625"/>
      <c r="CZ12" s="626">
        <v>10.6</v>
      </c>
      <c r="DA12" s="626"/>
      <c r="DB12" s="626"/>
      <c r="DC12" s="626"/>
      <c r="DD12" s="632">
        <v>91450</v>
      </c>
      <c r="DE12" s="624"/>
      <c r="DF12" s="624"/>
      <c r="DG12" s="624"/>
      <c r="DH12" s="624"/>
      <c r="DI12" s="624"/>
      <c r="DJ12" s="624"/>
      <c r="DK12" s="624"/>
      <c r="DL12" s="624"/>
      <c r="DM12" s="624"/>
      <c r="DN12" s="624"/>
      <c r="DO12" s="624"/>
      <c r="DP12" s="625"/>
      <c r="DQ12" s="632">
        <v>331626</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13230</v>
      </c>
      <c r="S13" s="624"/>
      <c r="T13" s="624"/>
      <c r="U13" s="624"/>
      <c r="V13" s="624"/>
      <c r="W13" s="624"/>
      <c r="X13" s="624"/>
      <c r="Y13" s="625"/>
      <c r="Z13" s="626">
        <v>0.3</v>
      </c>
      <c r="AA13" s="626"/>
      <c r="AB13" s="626"/>
      <c r="AC13" s="626"/>
      <c r="AD13" s="627">
        <v>13230</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393601</v>
      </c>
      <c r="BH13" s="624"/>
      <c r="BI13" s="624"/>
      <c r="BJ13" s="624"/>
      <c r="BK13" s="624"/>
      <c r="BL13" s="624"/>
      <c r="BM13" s="624"/>
      <c r="BN13" s="625"/>
      <c r="BO13" s="626">
        <v>57.4</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741318</v>
      </c>
      <c r="CS13" s="624"/>
      <c r="CT13" s="624"/>
      <c r="CU13" s="624"/>
      <c r="CV13" s="624"/>
      <c r="CW13" s="624"/>
      <c r="CX13" s="624"/>
      <c r="CY13" s="625"/>
      <c r="CZ13" s="626">
        <v>14.9</v>
      </c>
      <c r="DA13" s="626"/>
      <c r="DB13" s="626"/>
      <c r="DC13" s="626"/>
      <c r="DD13" s="632">
        <v>266623</v>
      </c>
      <c r="DE13" s="624"/>
      <c r="DF13" s="624"/>
      <c r="DG13" s="624"/>
      <c r="DH13" s="624"/>
      <c r="DI13" s="624"/>
      <c r="DJ13" s="624"/>
      <c r="DK13" s="624"/>
      <c r="DL13" s="624"/>
      <c r="DM13" s="624"/>
      <c r="DN13" s="624"/>
      <c r="DO13" s="624"/>
      <c r="DP13" s="625"/>
      <c r="DQ13" s="632">
        <v>527560</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17070</v>
      </c>
      <c r="BH14" s="624"/>
      <c r="BI14" s="624"/>
      <c r="BJ14" s="624"/>
      <c r="BK14" s="624"/>
      <c r="BL14" s="624"/>
      <c r="BM14" s="624"/>
      <c r="BN14" s="625"/>
      <c r="BO14" s="626">
        <v>2.5</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227835</v>
      </c>
      <c r="CS14" s="624"/>
      <c r="CT14" s="624"/>
      <c r="CU14" s="624"/>
      <c r="CV14" s="624"/>
      <c r="CW14" s="624"/>
      <c r="CX14" s="624"/>
      <c r="CY14" s="625"/>
      <c r="CZ14" s="626">
        <v>4.5999999999999996</v>
      </c>
      <c r="DA14" s="626"/>
      <c r="DB14" s="626"/>
      <c r="DC14" s="626"/>
      <c r="DD14" s="632">
        <v>38287</v>
      </c>
      <c r="DE14" s="624"/>
      <c r="DF14" s="624"/>
      <c r="DG14" s="624"/>
      <c r="DH14" s="624"/>
      <c r="DI14" s="624"/>
      <c r="DJ14" s="624"/>
      <c r="DK14" s="624"/>
      <c r="DL14" s="624"/>
      <c r="DM14" s="624"/>
      <c r="DN14" s="624"/>
      <c r="DO14" s="624"/>
      <c r="DP14" s="625"/>
      <c r="DQ14" s="632">
        <v>186654</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1456</v>
      </c>
      <c r="S15" s="624"/>
      <c r="T15" s="624"/>
      <c r="U15" s="624"/>
      <c r="V15" s="624"/>
      <c r="W15" s="624"/>
      <c r="X15" s="624"/>
      <c r="Y15" s="625"/>
      <c r="Z15" s="626">
        <v>0</v>
      </c>
      <c r="AA15" s="626"/>
      <c r="AB15" s="626"/>
      <c r="AC15" s="626"/>
      <c r="AD15" s="627">
        <v>1456</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37974</v>
      </c>
      <c r="BH15" s="624"/>
      <c r="BI15" s="624"/>
      <c r="BJ15" s="624"/>
      <c r="BK15" s="624"/>
      <c r="BL15" s="624"/>
      <c r="BM15" s="624"/>
      <c r="BN15" s="625"/>
      <c r="BO15" s="626">
        <v>5.5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545144</v>
      </c>
      <c r="CS15" s="624"/>
      <c r="CT15" s="624"/>
      <c r="CU15" s="624"/>
      <c r="CV15" s="624"/>
      <c r="CW15" s="624"/>
      <c r="CX15" s="624"/>
      <c r="CY15" s="625"/>
      <c r="CZ15" s="626">
        <v>10.9</v>
      </c>
      <c r="DA15" s="626"/>
      <c r="DB15" s="626"/>
      <c r="DC15" s="626"/>
      <c r="DD15" s="632">
        <v>213599</v>
      </c>
      <c r="DE15" s="624"/>
      <c r="DF15" s="624"/>
      <c r="DG15" s="624"/>
      <c r="DH15" s="624"/>
      <c r="DI15" s="624"/>
      <c r="DJ15" s="624"/>
      <c r="DK15" s="624"/>
      <c r="DL15" s="624"/>
      <c r="DM15" s="624"/>
      <c r="DN15" s="624"/>
      <c r="DO15" s="624"/>
      <c r="DP15" s="625"/>
      <c r="DQ15" s="632">
        <v>296868</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2480664</v>
      </c>
      <c r="S16" s="624"/>
      <c r="T16" s="624"/>
      <c r="U16" s="624"/>
      <c r="V16" s="624"/>
      <c r="W16" s="624"/>
      <c r="X16" s="624"/>
      <c r="Y16" s="625"/>
      <c r="Z16" s="626">
        <v>48.4</v>
      </c>
      <c r="AA16" s="626"/>
      <c r="AB16" s="626"/>
      <c r="AC16" s="626"/>
      <c r="AD16" s="627">
        <v>2347646</v>
      </c>
      <c r="AE16" s="627"/>
      <c r="AF16" s="627"/>
      <c r="AG16" s="627"/>
      <c r="AH16" s="627"/>
      <c r="AI16" s="627"/>
      <c r="AJ16" s="627"/>
      <c r="AK16" s="627"/>
      <c r="AL16" s="628">
        <v>72.3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52108</v>
      </c>
      <c r="CS16" s="624"/>
      <c r="CT16" s="624"/>
      <c r="CU16" s="624"/>
      <c r="CV16" s="624"/>
      <c r="CW16" s="624"/>
      <c r="CX16" s="624"/>
      <c r="CY16" s="625"/>
      <c r="CZ16" s="626">
        <v>1</v>
      </c>
      <c r="DA16" s="626"/>
      <c r="DB16" s="626"/>
      <c r="DC16" s="626"/>
      <c r="DD16" s="632" t="s">
        <v>108</v>
      </c>
      <c r="DE16" s="624"/>
      <c r="DF16" s="624"/>
      <c r="DG16" s="624"/>
      <c r="DH16" s="624"/>
      <c r="DI16" s="624"/>
      <c r="DJ16" s="624"/>
      <c r="DK16" s="624"/>
      <c r="DL16" s="624"/>
      <c r="DM16" s="624"/>
      <c r="DN16" s="624"/>
      <c r="DO16" s="624"/>
      <c r="DP16" s="625"/>
      <c r="DQ16" s="632">
        <v>1282</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2347646</v>
      </c>
      <c r="S17" s="624"/>
      <c r="T17" s="624"/>
      <c r="U17" s="624"/>
      <c r="V17" s="624"/>
      <c r="W17" s="624"/>
      <c r="X17" s="624"/>
      <c r="Y17" s="625"/>
      <c r="Z17" s="626">
        <v>45.8</v>
      </c>
      <c r="AA17" s="626"/>
      <c r="AB17" s="626"/>
      <c r="AC17" s="626"/>
      <c r="AD17" s="627">
        <v>2347646</v>
      </c>
      <c r="AE17" s="627"/>
      <c r="AF17" s="627"/>
      <c r="AG17" s="627"/>
      <c r="AH17" s="627"/>
      <c r="AI17" s="627"/>
      <c r="AJ17" s="627"/>
      <c r="AK17" s="627"/>
      <c r="AL17" s="628">
        <v>72.3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608940</v>
      </c>
      <c r="CS17" s="624"/>
      <c r="CT17" s="624"/>
      <c r="CU17" s="624"/>
      <c r="CV17" s="624"/>
      <c r="CW17" s="624"/>
      <c r="CX17" s="624"/>
      <c r="CY17" s="625"/>
      <c r="CZ17" s="626">
        <v>12.2</v>
      </c>
      <c r="DA17" s="626"/>
      <c r="DB17" s="626"/>
      <c r="DC17" s="626"/>
      <c r="DD17" s="632" t="s">
        <v>108</v>
      </c>
      <c r="DE17" s="624"/>
      <c r="DF17" s="624"/>
      <c r="DG17" s="624"/>
      <c r="DH17" s="624"/>
      <c r="DI17" s="624"/>
      <c r="DJ17" s="624"/>
      <c r="DK17" s="624"/>
      <c r="DL17" s="624"/>
      <c r="DM17" s="624"/>
      <c r="DN17" s="624"/>
      <c r="DO17" s="624"/>
      <c r="DP17" s="625"/>
      <c r="DQ17" s="632">
        <v>585408</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133017</v>
      </c>
      <c r="S18" s="624"/>
      <c r="T18" s="624"/>
      <c r="U18" s="624"/>
      <c r="V18" s="624"/>
      <c r="W18" s="624"/>
      <c r="X18" s="624"/>
      <c r="Y18" s="625"/>
      <c r="Z18" s="626">
        <v>2.6</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3529</v>
      </c>
      <c r="CS18" s="624"/>
      <c r="CT18" s="624"/>
      <c r="CU18" s="624"/>
      <c r="CV18" s="624"/>
      <c r="CW18" s="624"/>
      <c r="CX18" s="624"/>
      <c r="CY18" s="625"/>
      <c r="CZ18" s="626">
        <v>0.1</v>
      </c>
      <c r="DA18" s="626"/>
      <c r="DB18" s="626"/>
      <c r="DC18" s="626"/>
      <c r="DD18" s="632">
        <v>3529</v>
      </c>
      <c r="DE18" s="624"/>
      <c r="DF18" s="624"/>
      <c r="DG18" s="624"/>
      <c r="DH18" s="624"/>
      <c r="DI18" s="624"/>
      <c r="DJ18" s="624"/>
      <c r="DK18" s="624"/>
      <c r="DL18" s="624"/>
      <c r="DM18" s="624"/>
      <c r="DN18" s="624"/>
      <c r="DO18" s="624"/>
      <c r="DP18" s="625"/>
      <c r="DQ18" s="632">
        <v>3529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19644</v>
      </c>
      <c r="BH19" s="624"/>
      <c r="BI19" s="624"/>
      <c r="BJ19" s="624"/>
      <c r="BK19" s="624"/>
      <c r="BL19" s="624"/>
      <c r="BM19" s="624"/>
      <c r="BN19" s="625"/>
      <c r="BO19" s="626">
        <v>2.9</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3374983</v>
      </c>
      <c r="S20" s="624"/>
      <c r="T20" s="624"/>
      <c r="U20" s="624"/>
      <c r="V20" s="624"/>
      <c r="W20" s="624"/>
      <c r="X20" s="624"/>
      <c r="Y20" s="625"/>
      <c r="Z20" s="626">
        <v>65.900000000000006</v>
      </c>
      <c r="AA20" s="626"/>
      <c r="AB20" s="626"/>
      <c r="AC20" s="626"/>
      <c r="AD20" s="627">
        <v>3241965</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19644</v>
      </c>
      <c r="BH20" s="624"/>
      <c r="BI20" s="624"/>
      <c r="BJ20" s="624"/>
      <c r="BK20" s="624"/>
      <c r="BL20" s="624"/>
      <c r="BM20" s="624"/>
      <c r="BN20" s="625"/>
      <c r="BO20" s="626">
        <v>2.9</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4980427</v>
      </c>
      <c r="CS20" s="624"/>
      <c r="CT20" s="624"/>
      <c r="CU20" s="624"/>
      <c r="CV20" s="624"/>
      <c r="CW20" s="624"/>
      <c r="CX20" s="624"/>
      <c r="CY20" s="625"/>
      <c r="CZ20" s="626">
        <v>100</v>
      </c>
      <c r="DA20" s="626"/>
      <c r="DB20" s="626"/>
      <c r="DC20" s="626"/>
      <c r="DD20" s="632">
        <v>756153</v>
      </c>
      <c r="DE20" s="624"/>
      <c r="DF20" s="624"/>
      <c r="DG20" s="624"/>
      <c r="DH20" s="624"/>
      <c r="DI20" s="624"/>
      <c r="DJ20" s="624"/>
      <c r="DK20" s="624"/>
      <c r="DL20" s="624"/>
      <c r="DM20" s="624"/>
      <c r="DN20" s="624"/>
      <c r="DO20" s="624"/>
      <c r="DP20" s="625"/>
      <c r="DQ20" s="632">
        <v>3619989</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1035</v>
      </c>
      <c r="S21" s="624"/>
      <c r="T21" s="624"/>
      <c r="U21" s="624"/>
      <c r="V21" s="624"/>
      <c r="W21" s="624"/>
      <c r="X21" s="624"/>
      <c r="Y21" s="625"/>
      <c r="Z21" s="626">
        <v>0</v>
      </c>
      <c r="AA21" s="626"/>
      <c r="AB21" s="626"/>
      <c r="AC21" s="626"/>
      <c r="AD21" s="627">
        <v>1035</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19644</v>
      </c>
      <c r="BH21" s="624"/>
      <c r="BI21" s="624"/>
      <c r="BJ21" s="624"/>
      <c r="BK21" s="624"/>
      <c r="BL21" s="624"/>
      <c r="BM21" s="624"/>
      <c r="BN21" s="625"/>
      <c r="BO21" s="626">
        <v>2.9</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8025</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115913</v>
      </c>
      <c r="S23" s="624"/>
      <c r="T23" s="624"/>
      <c r="U23" s="624"/>
      <c r="V23" s="624"/>
      <c r="W23" s="624"/>
      <c r="X23" s="624"/>
      <c r="Y23" s="625"/>
      <c r="Z23" s="626">
        <v>2.2999999999999998</v>
      </c>
      <c r="AA23" s="626"/>
      <c r="AB23" s="626"/>
      <c r="AC23" s="626"/>
      <c r="AD23" s="627">
        <v>2180</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10862</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1609781</v>
      </c>
      <c r="CS24" s="613"/>
      <c r="CT24" s="613"/>
      <c r="CU24" s="613"/>
      <c r="CV24" s="613"/>
      <c r="CW24" s="613"/>
      <c r="CX24" s="613"/>
      <c r="CY24" s="614"/>
      <c r="CZ24" s="650">
        <v>32.299999999999997</v>
      </c>
      <c r="DA24" s="651"/>
      <c r="DB24" s="651"/>
      <c r="DC24" s="652"/>
      <c r="DD24" s="649">
        <v>1380003</v>
      </c>
      <c r="DE24" s="613"/>
      <c r="DF24" s="613"/>
      <c r="DG24" s="613"/>
      <c r="DH24" s="613"/>
      <c r="DI24" s="613"/>
      <c r="DJ24" s="613"/>
      <c r="DK24" s="614"/>
      <c r="DL24" s="649">
        <v>1375995</v>
      </c>
      <c r="DM24" s="613"/>
      <c r="DN24" s="613"/>
      <c r="DO24" s="613"/>
      <c r="DP24" s="613"/>
      <c r="DQ24" s="613"/>
      <c r="DR24" s="613"/>
      <c r="DS24" s="613"/>
      <c r="DT24" s="613"/>
      <c r="DU24" s="613"/>
      <c r="DV24" s="614"/>
      <c r="DW24" s="617">
        <v>40.200000000000003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325539</v>
      </c>
      <c r="S25" s="624"/>
      <c r="T25" s="624"/>
      <c r="U25" s="624"/>
      <c r="V25" s="624"/>
      <c r="W25" s="624"/>
      <c r="X25" s="624"/>
      <c r="Y25" s="625"/>
      <c r="Z25" s="626">
        <v>6.4</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724513</v>
      </c>
      <c r="CS25" s="655"/>
      <c r="CT25" s="655"/>
      <c r="CU25" s="655"/>
      <c r="CV25" s="655"/>
      <c r="CW25" s="655"/>
      <c r="CX25" s="655"/>
      <c r="CY25" s="656"/>
      <c r="CZ25" s="657">
        <v>14.5</v>
      </c>
      <c r="DA25" s="658"/>
      <c r="DB25" s="658"/>
      <c r="DC25" s="659"/>
      <c r="DD25" s="632">
        <v>688391</v>
      </c>
      <c r="DE25" s="655"/>
      <c r="DF25" s="655"/>
      <c r="DG25" s="655"/>
      <c r="DH25" s="655"/>
      <c r="DI25" s="655"/>
      <c r="DJ25" s="655"/>
      <c r="DK25" s="656"/>
      <c r="DL25" s="632">
        <v>684383</v>
      </c>
      <c r="DM25" s="655"/>
      <c r="DN25" s="655"/>
      <c r="DO25" s="655"/>
      <c r="DP25" s="655"/>
      <c r="DQ25" s="655"/>
      <c r="DR25" s="655"/>
      <c r="DS25" s="655"/>
      <c r="DT25" s="655"/>
      <c r="DU25" s="655"/>
      <c r="DV25" s="656"/>
      <c r="DW25" s="628">
        <v>20</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459149</v>
      </c>
      <c r="CS26" s="624"/>
      <c r="CT26" s="624"/>
      <c r="CU26" s="624"/>
      <c r="CV26" s="624"/>
      <c r="CW26" s="624"/>
      <c r="CX26" s="624"/>
      <c r="CY26" s="625"/>
      <c r="CZ26" s="657">
        <v>9.1999999999999993</v>
      </c>
      <c r="DA26" s="658"/>
      <c r="DB26" s="658"/>
      <c r="DC26" s="659"/>
      <c r="DD26" s="632">
        <v>426395</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252708</v>
      </c>
      <c r="S27" s="624"/>
      <c r="T27" s="624"/>
      <c r="U27" s="624"/>
      <c r="V27" s="624"/>
      <c r="W27" s="624"/>
      <c r="X27" s="624"/>
      <c r="Y27" s="625"/>
      <c r="Z27" s="626">
        <v>4.9000000000000004</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686015</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276328</v>
      </c>
      <c r="CS27" s="655"/>
      <c r="CT27" s="655"/>
      <c r="CU27" s="655"/>
      <c r="CV27" s="655"/>
      <c r="CW27" s="655"/>
      <c r="CX27" s="655"/>
      <c r="CY27" s="656"/>
      <c r="CZ27" s="657">
        <v>5.5</v>
      </c>
      <c r="DA27" s="658"/>
      <c r="DB27" s="658"/>
      <c r="DC27" s="659"/>
      <c r="DD27" s="632">
        <v>106204</v>
      </c>
      <c r="DE27" s="655"/>
      <c r="DF27" s="655"/>
      <c r="DG27" s="655"/>
      <c r="DH27" s="655"/>
      <c r="DI27" s="655"/>
      <c r="DJ27" s="655"/>
      <c r="DK27" s="656"/>
      <c r="DL27" s="632">
        <v>106204</v>
      </c>
      <c r="DM27" s="655"/>
      <c r="DN27" s="655"/>
      <c r="DO27" s="655"/>
      <c r="DP27" s="655"/>
      <c r="DQ27" s="655"/>
      <c r="DR27" s="655"/>
      <c r="DS27" s="655"/>
      <c r="DT27" s="655"/>
      <c r="DU27" s="655"/>
      <c r="DV27" s="656"/>
      <c r="DW27" s="628">
        <v>3.1</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9249</v>
      </c>
      <c r="S28" s="624"/>
      <c r="T28" s="624"/>
      <c r="U28" s="624"/>
      <c r="V28" s="624"/>
      <c r="W28" s="624"/>
      <c r="X28" s="624"/>
      <c r="Y28" s="625"/>
      <c r="Z28" s="626">
        <v>0.2</v>
      </c>
      <c r="AA28" s="626"/>
      <c r="AB28" s="626"/>
      <c r="AC28" s="626"/>
      <c r="AD28" s="627">
        <v>3311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608940</v>
      </c>
      <c r="CS28" s="624"/>
      <c r="CT28" s="624"/>
      <c r="CU28" s="624"/>
      <c r="CV28" s="624"/>
      <c r="CW28" s="624"/>
      <c r="CX28" s="624"/>
      <c r="CY28" s="625"/>
      <c r="CZ28" s="657">
        <v>12.2</v>
      </c>
      <c r="DA28" s="658"/>
      <c r="DB28" s="658"/>
      <c r="DC28" s="659"/>
      <c r="DD28" s="632">
        <v>585408</v>
      </c>
      <c r="DE28" s="624"/>
      <c r="DF28" s="624"/>
      <c r="DG28" s="624"/>
      <c r="DH28" s="624"/>
      <c r="DI28" s="624"/>
      <c r="DJ28" s="624"/>
      <c r="DK28" s="625"/>
      <c r="DL28" s="632">
        <v>585408</v>
      </c>
      <c r="DM28" s="624"/>
      <c r="DN28" s="624"/>
      <c r="DO28" s="624"/>
      <c r="DP28" s="624"/>
      <c r="DQ28" s="624"/>
      <c r="DR28" s="624"/>
      <c r="DS28" s="624"/>
      <c r="DT28" s="624"/>
      <c r="DU28" s="624"/>
      <c r="DV28" s="625"/>
      <c r="DW28" s="628">
        <v>17.100000000000001</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4412</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608766</v>
      </c>
      <c r="CS29" s="655"/>
      <c r="CT29" s="655"/>
      <c r="CU29" s="655"/>
      <c r="CV29" s="655"/>
      <c r="CW29" s="655"/>
      <c r="CX29" s="655"/>
      <c r="CY29" s="656"/>
      <c r="CZ29" s="657">
        <v>12.2</v>
      </c>
      <c r="DA29" s="658"/>
      <c r="DB29" s="658"/>
      <c r="DC29" s="659"/>
      <c r="DD29" s="632">
        <v>585234</v>
      </c>
      <c r="DE29" s="655"/>
      <c r="DF29" s="655"/>
      <c r="DG29" s="655"/>
      <c r="DH29" s="655"/>
      <c r="DI29" s="655"/>
      <c r="DJ29" s="655"/>
      <c r="DK29" s="656"/>
      <c r="DL29" s="632">
        <v>585234</v>
      </c>
      <c r="DM29" s="655"/>
      <c r="DN29" s="655"/>
      <c r="DO29" s="655"/>
      <c r="DP29" s="655"/>
      <c r="DQ29" s="655"/>
      <c r="DR29" s="655"/>
      <c r="DS29" s="655"/>
      <c r="DT29" s="655"/>
      <c r="DU29" s="655"/>
      <c r="DV29" s="656"/>
      <c r="DW29" s="628">
        <v>17.100000000000001</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45605</v>
      </c>
      <c r="S30" s="624"/>
      <c r="T30" s="624"/>
      <c r="U30" s="624"/>
      <c r="V30" s="624"/>
      <c r="W30" s="624"/>
      <c r="X30" s="624"/>
      <c r="Y30" s="625"/>
      <c r="Z30" s="626">
        <v>0.9</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99.6</v>
      </c>
      <c r="BH30" s="682"/>
      <c r="BI30" s="682"/>
      <c r="BJ30" s="682"/>
      <c r="BK30" s="682"/>
      <c r="BL30" s="682"/>
      <c r="BM30" s="618">
        <v>98.6</v>
      </c>
      <c r="BN30" s="682"/>
      <c r="BO30" s="682"/>
      <c r="BP30" s="682"/>
      <c r="BQ30" s="683"/>
      <c r="BR30" s="681">
        <v>99.3</v>
      </c>
      <c r="BS30" s="682"/>
      <c r="BT30" s="682"/>
      <c r="BU30" s="682"/>
      <c r="BV30" s="682"/>
      <c r="BW30" s="682"/>
      <c r="BX30" s="618">
        <v>98</v>
      </c>
      <c r="BY30" s="682"/>
      <c r="BZ30" s="682"/>
      <c r="CA30" s="682"/>
      <c r="CB30" s="683"/>
      <c r="CD30" s="686"/>
      <c r="CE30" s="687"/>
      <c r="CF30" s="637" t="s">
        <v>290</v>
      </c>
      <c r="CG30" s="638"/>
      <c r="CH30" s="638"/>
      <c r="CI30" s="638"/>
      <c r="CJ30" s="638"/>
      <c r="CK30" s="638"/>
      <c r="CL30" s="638"/>
      <c r="CM30" s="638"/>
      <c r="CN30" s="638"/>
      <c r="CO30" s="638"/>
      <c r="CP30" s="638"/>
      <c r="CQ30" s="639"/>
      <c r="CR30" s="623">
        <v>562581</v>
      </c>
      <c r="CS30" s="624"/>
      <c r="CT30" s="624"/>
      <c r="CU30" s="624"/>
      <c r="CV30" s="624"/>
      <c r="CW30" s="624"/>
      <c r="CX30" s="624"/>
      <c r="CY30" s="625"/>
      <c r="CZ30" s="657">
        <v>11.3</v>
      </c>
      <c r="DA30" s="658"/>
      <c r="DB30" s="658"/>
      <c r="DC30" s="659"/>
      <c r="DD30" s="632">
        <v>539049</v>
      </c>
      <c r="DE30" s="624"/>
      <c r="DF30" s="624"/>
      <c r="DG30" s="624"/>
      <c r="DH30" s="624"/>
      <c r="DI30" s="624"/>
      <c r="DJ30" s="624"/>
      <c r="DK30" s="625"/>
      <c r="DL30" s="632">
        <v>539049</v>
      </c>
      <c r="DM30" s="624"/>
      <c r="DN30" s="624"/>
      <c r="DO30" s="624"/>
      <c r="DP30" s="624"/>
      <c r="DQ30" s="624"/>
      <c r="DR30" s="624"/>
      <c r="DS30" s="624"/>
      <c r="DT30" s="624"/>
      <c r="DU30" s="624"/>
      <c r="DV30" s="625"/>
      <c r="DW30" s="628">
        <v>15.7</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189398</v>
      </c>
      <c r="S31" s="624"/>
      <c r="T31" s="624"/>
      <c r="U31" s="624"/>
      <c r="V31" s="624"/>
      <c r="W31" s="624"/>
      <c r="X31" s="624"/>
      <c r="Y31" s="625"/>
      <c r="Z31" s="626">
        <v>3.7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99.8</v>
      </c>
      <c r="BH31" s="655"/>
      <c r="BI31" s="655"/>
      <c r="BJ31" s="655"/>
      <c r="BK31" s="655"/>
      <c r="BL31" s="655"/>
      <c r="BM31" s="629">
        <v>99.2</v>
      </c>
      <c r="BN31" s="679"/>
      <c r="BO31" s="679"/>
      <c r="BP31" s="679"/>
      <c r="BQ31" s="680"/>
      <c r="BR31" s="678">
        <v>99.5</v>
      </c>
      <c r="BS31" s="655"/>
      <c r="BT31" s="655"/>
      <c r="BU31" s="655"/>
      <c r="BV31" s="655"/>
      <c r="BW31" s="655"/>
      <c r="BX31" s="629">
        <v>98.9</v>
      </c>
      <c r="BY31" s="679"/>
      <c r="BZ31" s="679"/>
      <c r="CA31" s="679"/>
      <c r="CB31" s="680"/>
      <c r="CD31" s="686"/>
      <c r="CE31" s="687"/>
      <c r="CF31" s="637" t="s">
        <v>294</v>
      </c>
      <c r="CG31" s="638"/>
      <c r="CH31" s="638"/>
      <c r="CI31" s="638"/>
      <c r="CJ31" s="638"/>
      <c r="CK31" s="638"/>
      <c r="CL31" s="638"/>
      <c r="CM31" s="638"/>
      <c r="CN31" s="638"/>
      <c r="CO31" s="638"/>
      <c r="CP31" s="638"/>
      <c r="CQ31" s="639"/>
      <c r="CR31" s="623">
        <v>46185</v>
      </c>
      <c r="CS31" s="655"/>
      <c r="CT31" s="655"/>
      <c r="CU31" s="655"/>
      <c r="CV31" s="655"/>
      <c r="CW31" s="655"/>
      <c r="CX31" s="655"/>
      <c r="CY31" s="656"/>
      <c r="CZ31" s="657">
        <v>0.9</v>
      </c>
      <c r="DA31" s="658"/>
      <c r="DB31" s="658"/>
      <c r="DC31" s="659"/>
      <c r="DD31" s="632">
        <v>46185</v>
      </c>
      <c r="DE31" s="655"/>
      <c r="DF31" s="655"/>
      <c r="DG31" s="655"/>
      <c r="DH31" s="655"/>
      <c r="DI31" s="655"/>
      <c r="DJ31" s="655"/>
      <c r="DK31" s="656"/>
      <c r="DL31" s="632">
        <v>46185</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164834</v>
      </c>
      <c r="S32" s="624"/>
      <c r="T32" s="624"/>
      <c r="U32" s="624"/>
      <c r="V32" s="624"/>
      <c r="W32" s="624"/>
      <c r="X32" s="624"/>
      <c r="Y32" s="625"/>
      <c r="Z32" s="626">
        <v>3.2</v>
      </c>
      <c r="AA32" s="626"/>
      <c r="AB32" s="626"/>
      <c r="AC32" s="626"/>
      <c r="AD32" s="627">
        <v>584</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99.4</v>
      </c>
      <c r="BH32" s="691"/>
      <c r="BI32" s="691"/>
      <c r="BJ32" s="691"/>
      <c r="BK32" s="691"/>
      <c r="BL32" s="691"/>
      <c r="BM32" s="692">
        <v>98</v>
      </c>
      <c r="BN32" s="691"/>
      <c r="BO32" s="691"/>
      <c r="BP32" s="691"/>
      <c r="BQ32" s="693"/>
      <c r="BR32" s="690">
        <v>99.1</v>
      </c>
      <c r="BS32" s="691"/>
      <c r="BT32" s="691"/>
      <c r="BU32" s="691"/>
      <c r="BV32" s="691"/>
      <c r="BW32" s="691"/>
      <c r="BX32" s="692">
        <v>97.2</v>
      </c>
      <c r="BY32" s="691"/>
      <c r="BZ32" s="691"/>
      <c r="CA32" s="691"/>
      <c r="CB32" s="693"/>
      <c r="CD32" s="688"/>
      <c r="CE32" s="689"/>
      <c r="CF32" s="637" t="s">
        <v>297</v>
      </c>
      <c r="CG32" s="638"/>
      <c r="CH32" s="638"/>
      <c r="CI32" s="638"/>
      <c r="CJ32" s="638"/>
      <c r="CK32" s="638"/>
      <c r="CL32" s="638"/>
      <c r="CM32" s="638"/>
      <c r="CN32" s="638"/>
      <c r="CO32" s="638"/>
      <c r="CP32" s="638"/>
      <c r="CQ32" s="639"/>
      <c r="CR32" s="623">
        <v>174</v>
      </c>
      <c r="CS32" s="624"/>
      <c r="CT32" s="624"/>
      <c r="CU32" s="624"/>
      <c r="CV32" s="624"/>
      <c r="CW32" s="624"/>
      <c r="CX32" s="624"/>
      <c r="CY32" s="625"/>
      <c r="CZ32" s="657">
        <v>0</v>
      </c>
      <c r="DA32" s="658"/>
      <c r="DB32" s="658"/>
      <c r="DC32" s="659"/>
      <c r="DD32" s="632">
        <v>174</v>
      </c>
      <c r="DE32" s="624"/>
      <c r="DF32" s="624"/>
      <c r="DG32" s="624"/>
      <c r="DH32" s="624"/>
      <c r="DI32" s="624"/>
      <c r="DJ32" s="624"/>
      <c r="DK32" s="625"/>
      <c r="DL32" s="632">
        <v>174</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618500</v>
      </c>
      <c r="S33" s="624"/>
      <c r="T33" s="624"/>
      <c r="U33" s="624"/>
      <c r="V33" s="624"/>
      <c r="W33" s="624"/>
      <c r="X33" s="624"/>
      <c r="Y33" s="625"/>
      <c r="Z33" s="626">
        <v>12.1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2562385</v>
      </c>
      <c r="CS33" s="655"/>
      <c r="CT33" s="655"/>
      <c r="CU33" s="655"/>
      <c r="CV33" s="655"/>
      <c r="CW33" s="655"/>
      <c r="CX33" s="655"/>
      <c r="CY33" s="656"/>
      <c r="CZ33" s="657">
        <v>51.4</v>
      </c>
      <c r="DA33" s="658"/>
      <c r="DB33" s="658"/>
      <c r="DC33" s="659"/>
      <c r="DD33" s="632">
        <v>1927488</v>
      </c>
      <c r="DE33" s="655"/>
      <c r="DF33" s="655"/>
      <c r="DG33" s="655"/>
      <c r="DH33" s="655"/>
      <c r="DI33" s="655"/>
      <c r="DJ33" s="655"/>
      <c r="DK33" s="656"/>
      <c r="DL33" s="632">
        <v>1375418</v>
      </c>
      <c r="DM33" s="655"/>
      <c r="DN33" s="655"/>
      <c r="DO33" s="655"/>
      <c r="DP33" s="655"/>
      <c r="DQ33" s="655"/>
      <c r="DR33" s="655"/>
      <c r="DS33" s="655"/>
      <c r="DT33" s="655"/>
      <c r="DU33" s="655"/>
      <c r="DV33" s="656"/>
      <c r="DW33" s="628">
        <v>40.200000000000003</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935552</v>
      </c>
      <c r="CS34" s="624"/>
      <c r="CT34" s="624"/>
      <c r="CU34" s="624"/>
      <c r="CV34" s="624"/>
      <c r="CW34" s="624"/>
      <c r="CX34" s="624"/>
      <c r="CY34" s="625"/>
      <c r="CZ34" s="657">
        <v>18.8</v>
      </c>
      <c r="DA34" s="658"/>
      <c r="DB34" s="658"/>
      <c r="DC34" s="659"/>
      <c r="DD34" s="632">
        <v>687957</v>
      </c>
      <c r="DE34" s="624"/>
      <c r="DF34" s="624"/>
      <c r="DG34" s="624"/>
      <c r="DH34" s="624"/>
      <c r="DI34" s="624"/>
      <c r="DJ34" s="624"/>
      <c r="DK34" s="625"/>
      <c r="DL34" s="632">
        <v>553697</v>
      </c>
      <c r="DM34" s="624"/>
      <c r="DN34" s="624"/>
      <c r="DO34" s="624"/>
      <c r="DP34" s="624"/>
      <c r="DQ34" s="624"/>
      <c r="DR34" s="624"/>
      <c r="DS34" s="624"/>
      <c r="DT34" s="624"/>
      <c r="DU34" s="624"/>
      <c r="DV34" s="625"/>
      <c r="DW34" s="628">
        <v>16.2</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174900</v>
      </c>
      <c r="S35" s="624"/>
      <c r="T35" s="624"/>
      <c r="U35" s="624"/>
      <c r="V35" s="624"/>
      <c r="W35" s="624"/>
      <c r="X35" s="624"/>
      <c r="Y35" s="625"/>
      <c r="Z35" s="626">
        <v>3.4</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713667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71570</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196703</v>
      </c>
      <c r="CS35" s="655"/>
      <c r="CT35" s="655"/>
      <c r="CU35" s="655"/>
      <c r="CV35" s="655"/>
      <c r="CW35" s="655"/>
      <c r="CX35" s="655"/>
      <c r="CY35" s="656"/>
      <c r="CZ35" s="657">
        <v>3.9</v>
      </c>
      <c r="DA35" s="658"/>
      <c r="DB35" s="658"/>
      <c r="DC35" s="659"/>
      <c r="DD35" s="632">
        <v>173479</v>
      </c>
      <c r="DE35" s="655"/>
      <c r="DF35" s="655"/>
      <c r="DG35" s="655"/>
      <c r="DH35" s="655"/>
      <c r="DI35" s="655"/>
      <c r="DJ35" s="655"/>
      <c r="DK35" s="656"/>
      <c r="DL35" s="632">
        <v>99960</v>
      </c>
      <c r="DM35" s="655"/>
      <c r="DN35" s="655"/>
      <c r="DO35" s="655"/>
      <c r="DP35" s="655"/>
      <c r="DQ35" s="655"/>
      <c r="DR35" s="655"/>
      <c r="DS35" s="655"/>
      <c r="DT35" s="655"/>
      <c r="DU35" s="655"/>
      <c r="DV35" s="656"/>
      <c r="DW35" s="628">
        <v>2.9</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5121063</v>
      </c>
      <c r="S36" s="696"/>
      <c r="T36" s="696"/>
      <c r="U36" s="696"/>
      <c r="V36" s="696"/>
      <c r="W36" s="696"/>
      <c r="X36" s="696"/>
      <c r="Y36" s="697"/>
      <c r="Z36" s="698">
        <v>100</v>
      </c>
      <c r="AA36" s="698"/>
      <c r="AB36" s="698"/>
      <c r="AC36" s="698"/>
      <c r="AD36" s="699">
        <v>3249075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282445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38879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383073</v>
      </c>
      <c r="CS36" s="624"/>
      <c r="CT36" s="624"/>
      <c r="CU36" s="624"/>
      <c r="CV36" s="624"/>
      <c r="CW36" s="624"/>
      <c r="CX36" s="624"/>
      <c r="CY36" s="625"/>
      <c r="CZ36" s="657">
        <v>7.7</v>
      </c>
      <c r="DA36" s="658"/>
      <c r="DB36" s="658"/>
      <c r="DC36" s="659"/>
      <c r="DD36" s="632">
        <v>235741</v>
      </c>
      <c r="DE36" s="624"/>
      <c r="DF36" s="624"/>
      <c r="DG36" s="624"/>
      <c r="DH36" s="624"/>
      <c r="DI36" s="624"/>
      <c r="DJ36" s="624"/>
      <c r="DK36" s="625"/>
      <c r="DL36" s="632">
        <v>162621</v>
      </c>
      <c r="DM36" s="624"/>
      <c r="DN36" s="624"/>
      <c r="DO36" s="624"/>
      <c r="DP36" s="624"/>
      <c r="DQ36" s="624"/>
      <c r="DR36" s="624"/>
      <c r="DS36" s="624"/>
      <c r="DT36" s="624"/>
      <c r="DU36" s="624"/>
      <c r="DV36" s="625"/>
      <c r="DW36" s="628">
        <v>4.7</v>
      </c>
      <c r="DX36" s="653"/>
      <c r="DY36" s="653"/>
      <c r="DZ36" s="653"/>
      <c r="EA36" s="653"/>
      <c r="EB36" s="653"/>
      <c r="EC36" s="654"/>
    </row>
    <row r="37" spans="2:133" ht="11.25" customHeight="1">
      <c r="AQ37" s="702" t="s">
        <v>312</v>
      </c>
      <c r="AR37" s="703"/>
      <c r="AS37" s="703"/>
      <c r="AT37" s="703"/>
      <c r="AU37" s="703"/>
      <c r="AV37" s="703"/>
      <c r="AW37" s="703"/>
      <c r="AX37" s="703"/>
      <c r="AY37" s="704"/>
      <c r="AZ37" s="623">
        <v>25380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789</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17208</v>
      </c>
      <c r="CS37" s="655"/>
      <c r="CT37" s="655"/>
      <c r="CU37" s="655"/>
      <c r="CV37" s="655"/>
      <c r="CW37" s="655"/>
      <c r="CX37" s="655"/>
      <c r="CY37" s="656"/>
      <c r="CZ37" s="657">
        <v>0.3</v>
      </c>
      <c r="DA37" s="658"/>
      <c r="DB37" s="658"/>
      <c r="DC37" s="659"/>
      <c r="DD37" s="632">
        <v>17164</v>
      </c>
      <c r="DE37" s="655"/>
      <c r="DF37" s="655"/>
      <c r="DG37" s="655"/>
      <c r="DH37" s="655"/>
      <c r="DI37" s="655"/>
      <c r="DJ37" s="655"/>
      <c r="DK37" s="656"/>
      <c r="DL37" s="632">
        <v>17137</v>
      </c>
      <c r="DM37" s="655"/>
      <c r="DN37" s="655"/>
      <c r="DO37" s="655"/>
      <c r="DP37" s="655"/>
      <c r="DQ37" s="655"/>
      <c r="DR37" s="655"/>
      <c r="DS37" s="655"/>
      <c r="DT37" s="655"/>
      <c r="DU37" s="655"/>
      <c r="DV37" s="656"/>
      <c r="DW37" s="628">
        <v>0.5</v>
      </c>
      <c r="DX37" s="653"/>
      <c r="DY37" s="653"/>
      <c r="DZ37" s="653"/>
      <c r="EA37" s="653"/>
      <c r="EB37" s="653"/>
      <c r="EC37" s="654"/>
    </row>
    <row r="38" spans="2:133" ht="11.25" customHeight="1">
      <c r="AQ38" s="702" t="s">
        <v>315</v>
      </c>
      <c r="AR38" s="703"/>
      <c r="AS38" s="703"/>
      <c r="AT38" s="703"/>
      <c r="AU38" s="703"/>
      <c r="AV38" s="703"/>
      <c r="AW38" s="703"/>
      <c r="AX38" s="703"/>
      <c r="AY38" s="704"/>
      <c r="AZ38" s="623">
        <v>14562</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1349</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688287</v>
      </c>
      <c r="CS38" s="624"/>
      <c r="CT38" s="624"/>
      <c r="CU38" s="624"/>
      <c r="CV38" s="624"/>
      <c r="CW38" s="624"/>
      <c r="CX38" s="624"/>
      <c r="CY38" s="625"/>
      <c r="CZ38" s="657">
        <v>13.8</v>
      </c>
      <c r="DA38" s="658"/>
      <c r="DB38" s="658"/>
      <c r="DC38" s="659"/>
      <c r="DD38" s="632">
        <v>637042</v>
      </c>
      <c r="DE38" s="624"/>
      <c r="DF38" s="624"/>
      <c r="DG38" s="624"/>
      <c r="DH38" s="624"/>
      <c r="DI38" s="624"/>
      <c r="DJ38" s="624"/>
      <c r="DK38" s="625"/>
      <c r="DL38" s="632">
        <v>559140</v>
      </c>
      <c r="DM38" s="624"/>
      <c r="DN38" s="624"/>
      <c r="DO38" s="624"/>
      <c r="DP38" s="624"/>
      <c r="DQ38" s="624"/>
      <c r="DR38" s="624"/>
      <c r="DS38" s="624"/>
      <c r="DT38" s="624"/>
      <c r="DU38" s="624"/>
      <c r="DV38" s="625"/>
      <c r="DW38" s="628">
        <v>16.3</v>
      </c>
      <c r="DX38" s="653"/>
      <c r="DY38" s="653"/>
      <c r="DZ38" s="653"/>
      <c r="EA38" s="653"/>
      <c r="EB38" s="653"/>
      <c r="EC38" s="654"/>
    </row>
    <row r="39" spans="2:133" ht="11.25" customHeight="1">
      <c r="AQ39" s="702" t="s">
        <v>318</v>
      </c>
      <c r="AR39" s="703"/>
      <c r="AS39" s="703"/>
      <c r="AT39" s="703"/>
      <c r="AU39" s="703"/>
      <c r="AV39" s="703"/>
      <c r="AW39" s="703"/>
      <c r="AX39" s="703"/>
      <c r="AY39" s="704"/>
      <c r="AZ39" s="623">
        <v>1000</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236770</v>
      </c>
      <c r="CS39" s="655"/>
      <c r="CT39" s="655"/>
      <c r="CU39" s="655"/>
      <c r="CV39" s="655"/>
      <c r="CW39" s="655"/>
      <c r="CX39" s="655"/>
      <c r="CY39" s="656"/>
      <c r="CZ39" s="657">
        <v>4.8</v>
      </c>
      <c r="DA39" s="658"/>
      <c r="DB39" s="658"/>
      <c r="DC39" s="659"/>
      <c r="DD39" s="632">
        <v>193269</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104480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119</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122000</v>
      </c>
      <c r="CS40" s="624"/>
      <c r="CT40" s="624"/>
      <c r="CU40" s="624"/>
      <c r="CV40" s="624"/>
      <c r="CW40" s="624"/>
      <c r="CX40" s="624"/>
      <c r="CY40" s="625"/>
      <c r="CZ40" s="657">
        <v>2.4</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318</v>
      </c>
      <c r="AR41" s="644"/>
      <c r="AS41" s="644"/>
      <c r="AT41" s="644"/>
      <c r="AU41" s="644"/>
      <c r="AV41" s="644"/>
      <c r="AW41" s="644"/>
      <c r="AX41" s="644"/>
      <c r="AY41" s="645"/>
      <c r="AZ41" s="695">
        <v>285800</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284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808261</v>
      </c>
      <c r="CS42" s="624"/>
      <c r="CT42" s="624"/>
      <c r="CU42" s="624"/>
      <c r="CV42" s="624"/>
      <c r="CW42" s="624"/>
      <c r="CX42" s="624"/>
      <c r="CY42" s="625"/>
      <c r="CZ42" s="657">
        <v>16.2</v>
      </c>
      <c r="DA42" s="706"/>
      <c r="DB42" s="706"/>
      <c r="DC42" s="707"/>
      <c r="DD42" s="632">
        <v>312498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21000</v>
      </c>
      <c r="CS43" s="655"/>
      <c r="CT43" s="655"/>
      <c r="CU43" s="655"/>
      <c r="CV43" s="655"/>
      <c r="CW43" s="655"/>
      <c r="CX43" s="655"/>
      <c r="CY43" s="656"/>
      <c r="CZ43" s="657">
        <v>0.4</v>
      </c>
      <c r="DA43" s="658"/>
      <c r="DB43" s="658"/>
      <c r="DC43" s="659"/>
      <c r="DD43" s="632">
        <v>21000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285</v>
      </c>
      <c r="CE44" s="730"/>
      <c r="CF44" s="620" t="s">
        <v>332</v>
      </c>
      <c r="CG44" s="621"/>
      <c r="CH44" s="621"/>
      <c r="CI44" s="621"/>
      <c r="CJ44" s="621"/>
      <c r="CK44" s="621"/>
      <c r="CL44" s="621"/>
      <c r="CM44" s="621"/>
      <c r="CN44" s="621"/>
      <c r="CO44" s="621"/>
      <c r="CP44" s="621"/>
      <c r="CQ44" s="622"/>
      <c r="CR44" s="623">
        <v>756153</v>
      </c>
      <c r="CS44" s="624"/>
      <c r="CT44" s="624"/>
      <c r="CU44" s="624"/>
      <c r="CV44" s="624"/>
      <c r="CW44" s="624"/>
      <c r="CX44" s="624"/>
      <c r="CY44" s="625"/>
      <c r="CZ44" s="657">
        <v>15.2</v>
      </c>
      <c r="DA44" s="706"/>
      <c r="DB44" s="706"/>
      <c r="DC44" s="707"/>
      <c r="DD44" s="632">
        <v>311216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126135</v>
      </c>
      <c r="CS45" s="655"/>
      <c r="CT45" s="655"/>
      <c r="CU45" s="655"/>
      <c r="CV45" s="655"/>
      <c r="CW45" s="655"/>
      <c r="CX45" s="655"/>
      <c r="CY45" s="656"/>
      <c r="CZ45" s="657">
        <v>2.5</v>
      </c>
      <c r="DA45" s="658"/>
      <c r="DB45" s="658"/>
      <c r="DC45" s="659"/>
      <c r="DD45" s="632">
        <v>33239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615991</v>
      </c>
      <c r="CS46" s="624"/>
      <c r="CT46" s="624"/>
      <c r="CU46" s="624"/>
      <c r="CV46" s="624"/>
      <c r="CW46" s="624"/>
      <c r="CX46" s="624"/>
      <c r="CY46" s="625"/>
      <c r="CZ46" s="657">
        <v>12.4</v>
      </c>
      <c r="DA46" s="706"/>
      <c r="DB46" s="706"/>
      <c r="DC46" s="707"/>
      <c r="DD46" s="632">
        <v>275534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52108</v>
      </c>
      <c r="CS47" s="655"/>
      <c r="CT47" s="655"/>
      <c r="CU47" s="655"/>
      <c r="CV47" s="655"/>
      <c r="CW47" s="655"/>
      <c r="CX47" s="655"/>
      <c r="CY47" s="656"/>
      <c r="CZ47" s="657">
        <v>1</v>
      </c>
      <c r="DA47" s="658"/>
      <c r="DB47" s="658"/>
      <c r="DC47" s="659"/>
      <c r="DD47" s="632">
        <v>1282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4980427</v>
      </c>
      <c r="CS49" s="691"/>
      <c r="CT49" s="691"/>
      <c r="CU49" s="691"/>
      <c r="CV49" s="691"/>
      <c r="CW49" s="691"/>
      <c r="CX49" s="691"/>
      <c r="CY49" s="718"/>
      <c r="CZ49" s="719">
        <v>100</v>
      </c>
      <c r="DA49" s="720"/>
      <c r="DB49" s="720"/>
      <c r="DC49" s="721"/>
      <c r="DD49" s="722">
        <v>3619989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5122</v>
      </c>
      <c r="R7" s="753"/>
      <c r="S7" s="753"/>
      <c r="T7" s="753"/>
      <c r="U7" s="753"/>
      <c r="V7" s="753">
        <v>4981</v>
      </c>
      <c r="W7" s="753"/>
      <c r="X7" s="753"/>
      <c r="Y7" s="753"/>
      <c r="Z7" s="753"/>
      <c r="AA7" s="753">
        <v>141</v>
      </c>
      <c r="AB7" s="753"/>
      <c r="AC7" s="753"/>
      <c r="AD7" s="753"/>
      <c r="AE7" s="754"/>
      <c r="AF7" s="755">
        <v>132</v>
      </c>
      <c r="AG7" s="756"/>
      <c r="AH7" s="756"/>
      <c r="AI7" s="756"/>
      <c r="AJ7" s="757"/>
      <c r="AK7" s="792">
        <v>46</v>
      </c>
      <c r="AL7" s="793"/>
      <c r="AM7" s="793"/>
      <c r="AN7" s="793"/>
      <c r="AO7" s="793"/>
      <c r="AP7" s="793">
        <v>5195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5</v>
      </c>
      <c r="CI7" s="790"/>
      <c r="CJ7" s="790"/>
      <c r="CK7" s="790"/>
      <c r="CL7" s="791"/>
      <c r="CM7" s="789">
        <v>31</v>
      </c>
      <c r="CN7" s="790"/>
      <c r="CO7" s="790"/>
      <c r="CP7" s="790"/>
      <c r="CQ7" s="791"/>
      <c r="CR7" s="789">
        <v>20</v>
      </c>
      <c r="CS7" s="790"/>
      <c r="CT7" s="790"/>
      <c r="CU7" s="790"/>
      <c r="CV7" s="791"/>
      <c r="CW7" s="789" t="s">
        <v>545</v>
      </c>
      <c r="CX7" s="790"/>
      <c r="CY7" s="790"/>
      <c r="CZ7" s="790"/>
      <c r="DA7" s="791"/>
      <c r="DB7" s="789" t="s">
        <v>545</v>
      </c>
      <c r="DC7" s="790"/>
      <c r="DD7" s="790"/>
      <c r="DE7" s="790"/>
      <c r="DF7" s="791"/>
      <c r="DG7" s="789" t="s">
        <v>545</v>
      </c>
      <c r="DH7" s="790"/>
      <c r="DI7" s="790"/>
      <c r="DJ7" s="790"/>
      <c r="DK7" s="791"/>
      <c r="DL7" s="789" t="s">
        <v>545</v>
      </c>
      <c r="DM7" s="790"/>
      <c r="DN7" s="790"/>
      <c r="DO7" s="790"/>
      <c r="DP7" s="791"/>
      <c r="DQ7" s="789" t="s">
        <v>545</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-9</v>
      </c>
      <c r="CI8" s="800"/>
      <c r="CJ8" s="800"/>
      <c r="CK8" s="800"/>
      <c r="CL8" s="801"/>
      <c r="CM8" s="799">
        <v>-18</v>
      </c>
      <c r="CN8" s="800"/>
      <c r="CO8" s="800"/>
      <c r="CP8" s="800"/>
      <c r="CQ8" s="801"/>
      <c r="CR8" s="799">
        <v>6</v>
      </c>
      <c r="CS8" s="800"/>
      <c r="CT8" s="800"/>
      <c r="CU8" s="800"/>
      <c r="CV8" s="801"/>
      <c r="CW8" s="799" t="s">
        <v>545</v>
      </c>
      <c r="CX8" s="800"/>
      <c r="CY8" s="800"/>
      <c r="CZ8" s="800"/>
      <c r="DA8" s="801"/>
      <c r="DB8" s="799">
        <v>30</v>
      </c>
      <c r="DC8" s="800"/>
      <c r="DD8" s="800"/>
      <c r="DE8" s="800"/>
      <c r="DF8" s="801"/>
      <c r="DG8" s="799" t="s">
        <v>545</v>
      </c>
      <c r="DH8" s="800"/>
      <c r="DI8" s="800"/>
      <c r="DJ8" s="800"/>
      <c r="DK8" s="801"/>
      <c r="DL8" s="799" t="s">
        <v>545</v>
      </c>
      <c r="DM8" s="800"/>
      <c r="DN8" s="800"/>
      <c r="DO8" s="800"/>
      <c r="DP8" s="801"/>
      <c r="DQ8" s="799" t="s">
        <v>545</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5122</v>
      </c>
      <c r="R23" s="812"/>
      <c r="S23" s="812"/>
      <c r="T23" s="812"/>
      <c r="U23" s="812"/>
      <c r="V23" s="812">
        <v>4981</v>
      </c>
      <c r="W23" s="812"/>
      <c r="X23" s="812"/>
      <c r="Y23" s="812"/>
      <c r="Z23" s="812"/>
      <c r="AA23" s="812">
        <v>141</v>
      </c>
      <c r="AB23" s="812"/>
      <c r="AC23" s="812"/>
      <c r="AD23" s="812"/>
      <c r="AE23" s="813"/>
      <c r="AF23" s="814">
        <v>132</v>
      </c>
      <c r="AG23" s="812"/>
      <c r="AH23" s="812"/>
      <c r="AI23" s="812"/>
      <c r="AJ23" s="815"/>
      <c r="AK23" s="816"/>
      <c r="AL23" s="817"/>
      <c r="AM23" s="817"/>
      <c r="AN23" s="817"/>
      <c r="AO23" s="817"/>
      <c r="AP23" s="812">
        <v>5195</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755</v>
      </c>
      <c r="R28" s="841"/>
      <c r="S28" s="841"/>
      <c r="T28" s="841"/>
      <c r="U28" s="841"/>
      <c r="V28" s="841">
        <v>683</v>
      </c>
      <c r="W28" s="841"/>
      <c r="X28" s="841"/>
      <c r="Y28" s="841"/>
      <c r="Z28" s="841"/>
      <c r="AA28" s="841">
        <v>72</v>
      </c>
      <c r="AB28" s="841"/>
      <c r="AC28" s="841"/>
      <c r="AD28" s="841"/>
      <c r="AE28" s="842"/>
      <c r="AF28" s="843">
        <v>72</v>
      </c>
      <c r="AG28" s="841"/>
      <c r="AH28" s="841"/>
      <c r="AI28" s="841"/>
      <c r="AJ28" s="844"/>
      <c r="AK28" s="845">
        <v>80</v>
      </c>
      <c r="AL28" s="836"/>
      <c r="AM28" s="836"/>
      <c r="AN28" s="836"/>
      <c r="AO28" s="836"/>
      <c r="AP28" s="836" t="s">
        <v>545</v>
      </c>
      <c r="AQ28" s="836"/>
      <c r="AR28" s="836"/>
      <c r="AS28" s="836"/>
      <c r="AT28" s="836"/>
      <c r="AU28" s="836" t="s">
        <v>545</v>
      </c>
      <c r="AV28" s="836"/>
      <c r="AW28" s="836"/>
      <c r="AX28" s="836"/>
      <c r="AY28" s="836"/>
      <c r="AZ28" s="837" t="s">
        <v>545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59</v>
      </c>
      <c r="R29" s="777"/>
      <c r="S29" s="777"/>
      <c r="T29" s="777"/>
      <c r="U29" s="777"/>
      <c r="V29" s="777">
        <v>57</v>
      </c>
      <c r="W29" s="777"/>
      <c r="X29" s="777"/>
      <c r="Y29" s="777"/>
      <c r="Z29" s="777"/>
      <c r="AA29" s="777">
        <v>2</v>
      </c>
      <c r="AB29" s="777"/>
      <c r="AC29" s="777"/>
      <c r="AD29" s="777"/>
      <c r="AE29" s="778"/>
      <c r="AF29" s="779">
        <v>2</v>
      </c>
      <c r="AG29" s="780"/>
      <c r="AH29" s="780"/>
      <c r="AI29" s="780"/>
      <c r="AJ29" s="781"/>
      <c r="AK29" s="848">
        <v>16</v>
      </c>
      <c r="AL29" s="849"/>
      <c r="AM29" s="849"/>
      <c r="AN29" s="849"/>
      <c r="AO29" s="849"/>
      <c r="AP29" s="849">
        <v>39</v>
      </c>
      <c r="AQ29" s="849"/>
      <c r="AR29" s="849"/>
      <c r="AS29" s="849"/>
      <c r="AT29" s="849"/>
      <c r="AU29" s="849">
        <v>0</v>
      </c>
      <c r="AV29" s="849"/>
      <c r="AW29" s="849"/>
      <c r="AX29" s="849"/>
      <c r="AY29" s="849"/>
      <c r="AZ29" s="850" t="s">
        <v>545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990</v>
      </c>
      <c r="R30" s="777"/>
      <c r="S30" s="777"/>
      <c r="T30" s="777"/>
      <c r="U30" s="777"/>
      <c r="V30" s="777">
        <v>934</v>
      </c>
      <c r="W30" s="777"/>
      <c r="X30" s="777"/>
      <c r="Y30" s="777"/>
      <c r="Z30" s="777"/>
      <c r="AA30" s="777">
        <v>56</v>
      </c>
      <c r="AB30" s="777"/>
      <c r="AC30" s="777"/>
      <c r="AD30" s="777"/>
      <c r="AE30" s="778"/>
      <c r="AF30" s="779">
        <v>56</v>
      </c>
      <c r="AG30" s="780"/>
      <c r="AH30" s="780"/>
      <c r="AI30" s="780"/>
      <c r="AJ30" s="781"/>
      <c r="AK30" s="848">
        <v>158</v>
      </c>
      <c r="AL30" s="849"/>
      <c r="AM30" s="849"/>
      <c r="AN30" s="849"/>
      <c r="AO30" s="849"/>
      <c r="AP30" s="849" t="s">
        <v>545</v>
      </c>
      <c r="AQ30" s="849"/>
      <c r="AR30" s="849"/>
      <c r="AS30" s="849"/>
      <c r="AT30" s="849"/>
      <c r="AU30" s="849" t="s">
        <v>545</v>
      </c>
      <c r="AV30" s="849"/>
      <c r="AW30" s="849"/>
      <c r="AX30" s="849"/>
      <c r="AY30" s="849"/>
      <c r="AZ30" s="850" t="s">
        <v>545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60</v>
      </c>
      <c r="R31" s="777"/>
      <c r="S31" s="777"/>
      <c r="T31" s="777"/>
      <c r="U31" s="777"/>
      <c r="V31" s="777">
        <v>60</v>
      </c>
      <c r="W31" s="777"/>
      <c r="X31" s="777"/>
      <c r="Y31" s="777"/>
      <c r="Z31" s="777"/>
      <c r="AA31" s="777">
        <v>0</v>
      </c>
      <c r="AB31" s="777"/>
      <c r="AC31" s="777"/>
      <c r="AD31" s="777"/>
      <c r="AE31" s="778"/>
      <c r="AF31" s="779">
        <v>0</v>
      </c>
      <c r="AG31" s="780"/>
      <c r="AH31" s="780"/>
      <c r="AI31" s="780"/>
      <c r="AJ31" s="781"/>
      <c r="AK31" s="848">
        <v>28</v>
      </c>
      <c r="AL31" s="849"/>
      <c r="AM31" s="849"/>
      <c r="AN31" s="849"/>
      <c r="AO31" s="849"/>
      <c r="AP31" s="849" t="s">
        <v>545</v>
      </c>
      <c r="AQ31" s="849"/>
      <c r="AR31" s="849"/>
      <c r="AS31" s="849"/>
      <c r="AT31" s="849"/>
      <c r="AU31" s="849" t="s">
        <v>545</v>
      </c>
      <c r="AV31" s="849"/>
      <c r="AW31" s="849"/>
      <c r="AX31" s="849"/>
      <c r="AY31" s="849"/>
      <c r="AZ31" s="850" t="s">
        <v>545</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125</v>
      </c>
      <c r="R32" s="777"/>
      <c r="S32" s="777"/>
      <c r="T32" s="777"/>
      <c r="U32" s="777"/>
      <c r="V32" s="777">
        <v>122</v>
      </c>
      <c r="W32" s="777"/>
      <c r="X32" s="777"/>
      <c r="Y32" s="777"/>
      <c r="Z32" s="777"/>
      <c r="AA32" s="777">
        <v>3</v>
      </c>
      <c r="AB32" s="777"/>
      <c r="AC32" s="777"/>
      <c r="AD32" s="777"/>
      <c r="AE32" s="778"/>
      <c r="AF32" s="779">
        <v>265</v>
      </c>
      <c r="AG32" s="780"/>
      <c r="AH32" s="780"/>
      <c r="AI32" s="780"/>
      <c r="AJ32" s="781"/>
      <c r="AK32" s="848">
        <v>23</v>
      </c>
      <c r="AL32" s="849"/>
      <c r="AM32" s="849"/>
      <c r="AN32" s="849"/>
      <c r="AO32" s="849"/>
      <c r="AP32" s="849">
        <v>889</v>
      </c>
      <c r="AQ32" s="849"/>
      <c r="AR32" s="849"/>
      <c r="AS32" s="849"/>
      <c r="AT32" s="849"/>
      <c r="AU32" s="849">
        <v>228</v>
      </c>
      <c r="AV32" s="849"/>
      <c r="AW32" s="849"/>
      <c r="AX32" s="849"/>
      <c r="AY32" s="849"/>
      <c r="AZ32" s="850" t="s">
        <v>545</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429</v>
      </c>
      <c r="R33" s="777"/>
      <c r="S33" s="777"/>
      <c r="T33" s="777"/>
      <c r="U33" s="777"/>
      <c r="V33" s="777">
        <v>421</v>
      </c>
      <c r="W33" s="777"/>
      <c r="X33" s="777"/>
      <c r="Y33" s="777"/>
      <c r="Z33" s="777"/>
      <c r="AA33" s="777">
        <v>8</v>
      </c>
      <c r="AB33" s="777"/>
      <c r="AC33" s="777"/>
      <c r="AD33" s="777"/>
      <c r="AE33" s="778"/>
      <c r="AF33" s="779">
        <v>8</v>
      </c>
      <c r="AG33" s="780"/>
      <c r="AH33" s="780"/>
      <c r="AI33" s="780"/>
      <c r="AJ33" s="781"/>
      <c r="AK33" s="848">
        <v>227</v>
      </c>
      <c r="AL33" s="849"/>
      <c r="AM33" s="849"/>
      <c r="AN33" s="849"/>
      <c r="AO33" s="849"/>
      <c r="AP33" s="849">
        <v>3304</v>
      </c>
      <c r="AQ33" s="849"/>
      <c r="AR33" s="849"/>
      <c r="AS33" s="849"/>
      <c r="AT33" s="849"/>
      <c r="AU33" s="849">
        <v>1904</v>
      </c>
      <c r="AV33" s="849"/>
      <c r="AW33" s="849"/>
      <c r="AX33" s="849"/>
      <c r="AY33" s="849"/>
      <c r="AZ33" s="850" t="s">
        <v>545</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94</v>
      </c>
      <c r="R34" s="777"/>
      <c r="S34" s="777"/>
      <c r="T34" s="777"/>
      <c r="U34" s="777"/>
      <c r="V34" s="777">
        <v>92</v>
      </c>
      <c r="W34" s="777"/>
      <c r="X34" s="777"/>
      <c r="Y34" s="777"/>
      <c r="Z34" s="777"/>
      <c r="AA34" s="777">
        <v>2</v>
      </c>
      <c r="AB34" s="777"/>
      <c r="AC34" s="777"/>
      <c r="AD34" s="777"/>
      <c r="AE34" s="778"/>
      <c r="AF34" s="779">
        <v>2</v>
      </c>
      <c r="AG34" s="780"/>
      <c r="AH34" s="780"/>
      <c r="AI34" s="780"/>
      <c r="AJ34" s="781"/>
      <c r="AK34" s="848">
        <v>55</v>
      </c>
      <c r="AL34" s="849"/>
      <c r="AM34" s="849"/>
      <c r="AN34" s="849"/>
      <c r="AO34" s="849"/>
      <c r="AP34" s="849">
        <v>906</v>
      </c>
      <c r="AQ34" s="849"/>
      <c r="AR34" s="849"/>
      <c r="AS34" s="849"/>
      <c r="AT34" s="849"/>
      <c r="AU34" s="849">
        <v>565</v>
      </c>
      <c r="AV34" s="849"/>
      <c r="AW34" s="849"/>
      <c r="AX34" s="849"/>
      <c r="AY34" s="849"/>
      <c r="AZ34" s="850" t="s">
        <v>545</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776">
        <v>38</v>
      </c>
      <c r="R35" s="777"/>
      <c r="S35" s="777"/>
      <c r="T35" s="777"/>
      <c r="U35" s="777"/>
      <c r="V35" s="777">
        <v>34</v>
      </c>
      <c r="W35" s="777"/>
      <c r="X35" s="777"/>
      <c r="Y35" s="777"/>
      <c r="Z35" s="777"/>
      <c r="AA35" s="777">
        <v>4</v>
      </c>
      <c r="AB35" s="777"/>
      <c r="AC35" s="777"/>
      <c r="AD35" s="777"/>
      <c r="AE35" s="778"/>
      <c r="AF35" s="779">
        <v>4</v>
      </c>
      <c r="AG35" s="780"/>
      <c r="AH35" s="780"/>
      <c r="AI35" s="780"/>
      <c r="AJ35" s="781"/>
      <c r="AK35" s="848">
        <v>15</v>
      </c>
      <c r="AL35" s="849"/>
      <c r="AM35" s="849"/>
      <c r="AN35" s="849"/>
      <c r="AO35" s="849"/>
      <c r="AP35" s="849">
        <v>63</v>
      </c>
      <c r="AQ35" s="849"/>
      <c r="AR35" s="849"/>
      <c r="AS35" s="849"/>
      <c r="AT35" s="849"/>
      <c r="AU35" s="849">
        <v>33</v>
      </c>
      <c r="AV35" s="849"/>
      <c r="AW35" s="849"/>
      <c r="AX35" s="849"/>
      <c r="AY35" s="849"/>
      <c r="AZ35" s="850" t="s">
        <v>545</v>
      </c>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384</v>
      </c>
      <c r="C36" s="774"/>
      <c r="D36" s="774"/>
      <c r="E36" s="774"/>
      <c r="F36" s="774"/>
      <c r="G36" s="774"/>
      <c r="H36" s="774"/>
      <c r="I36" s="774"/>
      <c r="J36" s="774"/>
      <c r="K36" s="774"/>
      <c r="L36" s="774"/>
      <c r="M36" s="774"/>
      <c r="N36" s="774"/>
      <c r="O36" s="774"/>
      <c r="P36" s="775"/>
      <c r="Q36" s="776">
        <v>27</v>
      </c>
      <c r="R36" s="777"/>
      <c r="S36" s="777"/>
      <c r="T36" s="777"/>
      <c r="U36" s="777"/>
      <c r="V36" s="777">
        <v>26</v>
      </c>
      <c r="W36" s="777"/>
      <c r="X36" s="777"/>
      <c r="Y36" s="777"/>
      <c r="Z36" s="777"/>
      <c r="AA36" s="777">
        <v>1</v>
      </c>
      <c r="AB36" s="777"/>
      <c r="AC36" s="777"/>
      <c r="AD36" s="777"/>
      <c r="AE36" s="778"/>
      <c r="AF36" s="779">
        <v>1</v>
      </c>
      <c r="AG36" s="780"/>
      <c r="AH36" s="780"/>
      <c r="AI36" s="780"/>
      <c r="AJ36" s="781"/>
      <c r="AK36" s="848">
        <v>1</v>
      </c>
      <c r="AL36" s="849"/>
      <c r="AM36" s="849"/>
      <c r="AN36" s="849"/>
      <c r="AO36" s="849"/>
      <c r="AP36" s="849">
        <v>21</v>
      </c>
      <c r="AQ36" s="849"/>
      <c r="AR36" s="849"/>
      <c r="AS36" s="849"/>
      <c r="AT36" s="849"/>
      <c r="AU36" s="849">
        <v>0</v>
      </c>
      <c r="AV36" s="849"/>
      <c r="AW36" s="849"/>
      <c r="AX36" s="849"/>
      <c r="AY36" s="849"/>
      <c r="AZ36" s="850" t="s">
        <v>545</v>
      </c>
      <c r="BA36" s="850"/>
      <c r="BB36" s="850"/>
      <c r="BC36" s="850"/>
      <c r="BD36" s="850"/>
      <c r="BE36" s="846" t="s">
        <v>381</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385</v>
      </c>
      <c r="C37" s="774"/>
      <c r="D37" s="774"/>
      <c r="E37" s="774"/>
      <c r="F37" s="774"/>
      <c r="G37" s="774"/>
      <c r="H37" s="774"/>
      <c r="I37" s="774"/>
      <c r="J37" s="774"/>
      <c r="K37" s="774"/>
      <c r="L37" s="774"/>
      <c r="M37" s="774"/>
      <c r="N37" s="774"/>
      <c r="O37" s="774"/>
      <c r="P37" s="775"/>
      <c r="Q37" s="776">
        <v>6</v>
      </c>
      <c r="R37" s="777"/>
      <c r="S37" s="777"/>
      <c r="T37" s="777"/>
      <c r="U37" s="777"/>
      <c r="V37" s="777">
        <v>2</v>
      </c>
      <c r="W37" s="777"/>
      <c r="X37" s="777"/>
      <c r="Y37" s="777"/>
      <c r="Z37" s="777"/>
      <c r="AA37" s="777">
        <v>4</v>
      </c>
      <c r="AB37" s="777"/>
      <c r="AC37" s="777"/>
      <c r="AD37" s="777"/>
      <c r="AE37" s="778"/>
      <c r="AF37" s="779">
        <v>2</v>
      </c>
      <c r="AG37" s="780"/>
      <c r="AH37" s="780"/>
      <c r="AI37" s="780"/>
      <c r="AJ37" s="781"/>
      <c r="AK37" s="848" t="s">
        <v>545</v>
      </c>
      <c r="AL37" s="849"/>
      <c r="AM37" s="849"/>
      <c r="AN37" s="849"/>
      <c r="AO37" s="849"/>
      <c r="AP37" s="849">
        <v>2</v>
      </c>
      <c r="AQ37" s="849"/>
      <c r="AR37" s="849"/>
      <c r="AS37" s="849"/>
      <c r="AT37" s="849"/>
      <c r="AU37" s="849">
        <v>0</v>
      </c>
      <c r="AV37" s="849"/>
      <c r="AW37" s="849"/>
      <c r="AX37" s="849"/>
      <c r="AY37" s="849"/>
      <c r="AZ37" s="850" t="s">
        <v>545</v>
      </c>
      <c r="BA37" s="850"/>
      <c r="BB37" s="850"/>
      <c r="BC37" s="850"/>
      <c r="BD37" s="850"/>
      <c r="BE37" s="846" t="s">
        <v>381</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413</v>
      </c>
      <c r="AG63" s="860"/>
      <c r="AH63" s="860"/>
      <c r="AI63" s="860"/>
      <c r="AJ63" s="861"/>
      <c r="AK63" s="862"/>
      <c r="AL63" s="857"/>
      <c r="AM63" s="857"/>
      <c r="AN63" s="857"/>
      <c r="AO63" s="857"/>
      <c r="AP63" s="860">
        <v>5224</v>
      </c>
      <c r="AQ63" s="860"/>
      <c r="AR63" s="860"/>
      <c r="AS63" s="860"/>
      <c r="AT63" s="860"/>
      <c r="AU63" s="860">
        <v>2730</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390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965</v>
      </c>
      <c r="R68" s="884"/>
      <c r="S68" s="884"/>
      <c r="T68" s="884"/>
      <c r="U68" s="884"/>
      <c r="V68" s="884">
        <v>780</v>
      </c>
      <c r="W68" s="884"/>
      <c r="X68" s="884"/>
      <c r="Y68" s="884"/>
      <c r="Z68" s="884"/>
      <c r="AA68" s="884">
        <v>185</v>
      </c>
      <c r="AB68" s="884"/>
      <c r="AC68" s="884"/>
      <c r="AD68" s="884"/>
      <c r="AE68" s="884"/>
      <c r="AF68" s="884">
        <v>185</v>
      </c>
      <c r="AG68" s="884"/>
      <c r="AH68" s="884"/>
      <c r="AI68" s="884"/>
      <c r="AJ68" s="884"/>
      <c r="AK68" s="884" t="s">
        <v>545</v>
      </c>
      <c r="AL68" s="884"/>
      <c r="AM68" s="884"/>
      <c r="AN68" s="884"/>
      <c r="AO68" s="884"/>
      <c r="AP68" s="884">
        <v>188</v>
      </c>
      <c r="AQ68" s="884"/>
      <c r="AR68" s="884"/>
      <c r="AS68" s="884"/>
      <c r="AT68" s="884"/>
      <c r="AU68" s="884">
        <v>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87" t="s">
        <v>537</v>
      </c>
      <c r="C69" s="888"/>
      <c r="D69" s="888"/>
      <c r="E69" s="888"/>
      <c r="F69" s="888"/>
      <c r="G69" s="888"/>
      <c r="H69" s="888"/>
      <c r="I69" s="888"/>
      <c r="J69" s="888"/>
      <c r="K69" s="888"/>
      <c r="L69" s="888"/>
      <c r="M69" s="888"/>
      <c r="N69" s="888"/>
      <c r="O69" s="888"/>
      <c r="P69" s="889"/>
      <c r="Q69" s="891">
        <v>1263</v>
      </c>
      <c r="R69" s="849"/>
      <c r="S69" s="849"/>
      <c r="T69" s="849"/>
      <c r="U69" s="849"/>
      <c r="V69" s="849">
        <v>1213</v>
      </c>
      <c r="W69" s="849"/>
      <c r="X69" s="849"/>
      <c r="Y69" s="849"/>
      <c r="Z69" s="849"/>
      <c r="AA69" s="849">
        <v>51</v>
      </c>
      <c r="AB69" s="849"/>
      <c r="AC69" s="849"/>
      <c r="AD69" s="849"/>
      <c r="AE69" s="849"/>
      <c r="AF69" s="849">
        <v>51</v>
      </c>
      <c r="AG69" s="849"/>
      <c r="AH69" s="849"/>
      <c r="AI69" s="849"/>
      <c r="AJ69" s="849"/>
      <c r="AK69" s="849">
        <v>5</v>
      </c>
      <c r="AL69" s="849"/>
      <c r="AM69" s="849"/>
      <c r="AN69" s="849"/>
      <c r="AO69" s="849"/>
      <c r="AP69" s="849" t="s">
        <v>545</v>
      </c>
      <c r="AQ69" s="849"/>
      <c r="AR69" s="849"/>
      <c r="AS69" s="849"/>
      <c r="AT69" s="849"/>
      <c r="AU69" s="849"/>
      <c r="AV69" s="849"/>
      <c r="AW69" s="849"/>
      <c r="AX69" s="849"/>
      <c r="AY69" s="849"/>
      <c r="AZ69" s="892"/>
      <c r="BA69" s="892"/>
      <c r="BB69" s="892"/>
      <c r="BC69" s="892"/>
      <c r="BD69" s="893"/>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87" t="s">
        <v>538</v>
      </c>
      <c r="C70" s="888"/>
      <c r="D70" s="888"/>
      <c r="E70" s="888"/>
      <c r="F70" s="888"/>
      <c r="G70" s="888"/>
      <c r="H70" s="888"/>
      <c r="I70" s="888"/>
      <c r="J70" s="888"/>
      <c r="K70" s="888"/>
      <c r="L70" s="888"/>
      <c r="M70" s="888"/>
      <c r="N70" s="888"/>
      <c r="O70" s="888"/>
      <c r="P70" s="889"/>
      <c r="Q70" s="891">
        <v>266312</v>
      </c>
      <c r="R70" s="849"/>
      <c r="S70" s="849"/>
      <c r="T70" s="849"/>
      <c r="U70" s="849"/>
      <c r="V70" s="849">
        <v>260614</v>
      </c>
      <c r="W70" s="849"/>
      <c r="X70" s="849"/>
      <c r="Y70" s="849"/>
      <c r="Z70" s="849"/>
      <c r="AA70" s="849">
        <v>5698</v>
      </c>
      <c r="AB70" s="849"/>
      <c r="AC70" s="849"/>
      <c r="AD70" s="849"/>
      <c r="AE70" s="849"/>
      <c r="AF70" s="849">
        <v>5698</v>
      </c>
      <c r="AG70" s="849"/>
      <c r="AH70" s="849"/>
      <c r="AI70" s="849"/>
      <c r="AJ70" s="849"/>
      <c r="AK70" s="849">
        <v>1862</v>
      </c>
      <c r="AL70" s="849"/>
      <c r="AM70" s="849"/>
      <c r="AN70" s="849"/>
      <c r="AO70" s="849"/>
      <c r="AP70" s="849" t="s">
        <v>545</v>
      </c>
      <c r="AQ70" s="849"/>
      <c r="AR70" s="849"/>
      <c r="AS70" s="849"/>
      <c r="AT70" s="849"/>
      <c r="AU70" s="849"/>
      <c r="AV70" s="849"/>
      <c r="AW70" s="849"/>
      <c r="AX70" s="849"/>
      <c r="AY70" s="849"/>
      <c r="AZ70" s="892"/>
      <c r="BA70" s="892"/>
      <c r="BB70" s="892"/>
      <c r="BC70" s="892"/>
      <c r="BD70" s="893"/>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87" t="s">
        <v>539</v>
      </c>
      <c r="C71" s="888"/>
      <c r="D71" s="888"/>
      <c r="E71" s="888"/>
      <c r="F71" s="888"/>
      <c r="G71" s="888"/>
      <c r="H71" s="888"/>
      <c r="I71" s="888"/>
      <c r="J71" s="888"/>
      <c r="K71" s="888"/>
      <c r="L71" s="888"/>
      <c r="M71" s="888"/>
      <c r="N71" s="888"/>
      <c r="O71" s="888"/>
      <c r="P71" s="889"/>
      <c r="Q71" s="891">
        <v>387</v>
      </c>
      <c r="R71" s="849"/>
      <c r="S71" s="849"/>
      <c r="T71" s="849"/>
      <c r="U71" s="849"/>
      <c r="V71" s="849">
        <v>328</v>
      </c>
      <c r="W71" s="849"/>
      <c r="X71" s="849"/>
      <c r="Y71" s="849"/>
      <c r="Z71" s="849"/>
      <c r="AA71" s="849">
        <v>58</v>
      </c>
      <c r="AB71" s="849"/>
      <c r="AC71" s="849"/>
      <c r="AD71" s="849"/>
      <c r="AE71" s="849"/>
      <c r="AF71" s="849">
        <v>58</v>
      </c>
      <c r="AG71" s="849"/>
      <c r="AH71" s="849"/>
      <c r="AI71" s="849"/>
      <c r="AJ71" s="849"/>
      <c r="AK71" s="849">
        <v>85</v>
      </c>
      <c r="AL71" s="849"/>
      <c r="AM71" s="849"/>
      <c r="AN71" s="849"/>
      <c r="AO71" s="849"/>
      <c r="AP71" s="849" t="s">
        <v>545</v>
      </c>
      <c r="AQ71" s="849"/>
      <c r="AR71" s="849"/>
      <c r="AS71" s="849"/>
      <c r="AT71" s="849"/>
      <c r="AU71" s="849"/>
      <c r="AV71" s="849"/>
      <c r="AW71" s="849"/>
      <c r="AX71" s="849"/>
      <c r="AY71" s="849"/>
      <c r="AZ71" s="892"/>
      <c r="BA71" s="892"/>
      <c r="BB71" s="892"/>
      <c r="BC71" s="892"/>
      <c r="BD71" s="893"/>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87" t="s">
        <v>540</v>
      </c>
      <c r="C72" s="888"/>
      <c r="D72" s="888"/>
      <c r="E72" s="888"/>
      <c r="F72" s="888"/>
      <c r="G72" s="888"/>
      <c r="H72" s="888"/>
      <c r="I72" s="888"/>
      <c r="J72" s="888"/>
      <c r="K72" s="888"/>
      <c r="L72" s="888"/>
      <c r="M72" s="888"/>
      <c r="N72" s="888"/>
      <c r="O72" s="888"/>
      <c r="P72" s="889"/>
      <c r="Q72" s="891">
        <v>6012</v>
      </c>
      <c r="R72" s="849"/>
      <c r="S72" s="849"/>
      <c r="T72" s="849"/>
      <c r="U72" s="849"/>
      <c r="V72" s="849">
        <v>5999</v>
      </c>
      <c r="W72" s="849"/>
      <c r="X72" s="849"/>
      <c r="Y72" s="849"/>
      <c r="Z72" s="849"/>
      <c r="AA72" s="849">
        <v>13</v>
      </c>
      <c r="AB72" s="849"/>
      <c r="AC72" s="849"/>
      <c r="AD72" s="849"/>
      <c r="AE72" s="849"/>
      <c r="AF72" s="849">
        <v>13</v>
      </c>
      <c r="AG72" s="849"/>
      <c r="AH72" s="849"/>
      <c r="AI72" s="849"/>
      <c r="AJ72" s="849"/>
      <c r="AK72" s="849">
        <v>38</v>
      </c>
      <c r="AL72" s="849"/>
      <c r="AM72" s="849"/>
      <c r="AN72" s="849"/>
      <c r="AO72" s="849"/>
      <c r="AP72" s="849" t="s">
        <v>545</v>
      </c>
      <c r="AQ72" s="849"/>
      <c r="AR72" s="849"/>
      <c r="AS72" s="849"/>
      <c r="AT72" s="849"/>
      <c r="AU72" s="849"/>
      <c r="AV72" s="849"/>
      <c r="AW72" s="849"/>
      <c r="AX72" s="849"/>
      <c r="AY72" s="849"/>
      <c r="AZ72" s="892"/>
      <c r="BA72" s="892"/>
      <c r="BB72" s="892"/>
      <c r="BC72" s="892"/>
      <c r="BD72" s="893"/>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87" t="s">
        <v>541</v>
      </c>
      <c r="C73" s="888"/>
      <c r="D73" s="888"/>
      <c r="E73" s="888"/>
      <c r="F73" s="888"/>
      <c r="G73" s="888"/>
      <c r="H73" s="888"/>
      <c r="I73" s="888"/>
      <c r="J73" s="888"/>
      <c r="K73" s="888"/>
      <c r="L73" s="888"/>
      <c r="M73" s="888"/>
      <c r="N73" s="888"/>
      <c r="O73" s="888"/>
      <c r="P73" s="889"/>
      <c r="Q73" s="891">
        <v>1691</v>
      </c>
      <c r="R73" s="849"/>
      <c r="S73" s="849"/>
      <c r="T73" s="849"/>
      <c r="U73" s="849"/>
      <c r="V73" s="849">
        <v>1663</v>
      </c>
      <c r="W73" s="849"/>
      <c r="X73" s="849"/>
      <c r="Y73" s="849"/>
      <c r="Z73" s="849"/>
      <c r="AA73" s="849">
        <v>28</v>
      </c>
      <c r="AB73" s="849"/>
      <c r="AC73" s="849"/>
      <c r="AD73" s="849"/>
      <c r="AE73" s="849"/>
      <c r="AF73" s="849">
        <v>28</v>
      </c>
      <c r="AG73" s="849"/>
      <c r="AH73" s="849"/>
      <c r="AI73" s="849"/>
      <c r="AJ73" s="849"/>
      <c r="AK73" s="849" t="s">
        <v>545</v>
      </c>
      <c r="AL73" s="849"/>
      <c r="AM73" s="849"/>
      <c r="AN73" s="849"/>
      <c r="AO73" s="849"/>
      <c r="AP73" s="849" t="s">
        <v>545</v>
      </c>
      <c r="AQ73" s="849"/>
      <c r="AR73" s="849"/>
      <c r="AS73" s="849"/>
      <c r="AT73" s="849"/>
      <c r="AU73" s="849"/>
      <c r="AV73" s="849"/>
      <c r="AW73" s="849"/>
      <c r="AX73" s="849"/>
      <c r="AY73" s="849"/>
      <c r="AZ73" s="892"/>
      <c r="BA73" s="892"/>
      <c r="BB73" s="892"/>
      <c r="BC73" s="892"/>
      <c r="BD73" s="893"/>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87" t="s">
        <v>542</v>
      </c>
      <c r="C74" s="888"/>
      <c r="D74" s="888"/>
      <c r="E74" s="888"/>
      <c r="F74" s="888"/>
      <c r="G74" s="888"/>
      <c r="H74" s="888"/>
      <c r="I74" s="888"/>
      <c r="J74" s="888"/>
      <c r="K74" s="888"/>
      <c r="L74" s="888"/>
      <c r="M74" s="888"/>
      <c r="N74" s="888"/>
      <c r="O74" s="888"/>
      <c r="P74" s="889"/>
      <c r="Q74" s="891">
        <v>12</v>
      </c>
      <c r="R74" s="849"/>
      <c r="S74" s="849"/>
      <c r="T74" s="849"/>
      <c r="U74" s="849"/>
      <c r="V74" s="849">
        <v>12</v>
      </c>
      <c r="W74" s="849"/>
      <c r="X74" s="849"/>
      <c r="Y74" s="849"/>
      <c r="Z74" s="849"/>
      <c r="AA74" s="849">
        <v>1</v>
      </c>
      <c r="AB74" s="849"/>
      <c r="AC74" s="849"/>
      <c r="AD74" s="849"/>
      <c r="AE74" s="849"/>
      <c r="AF74" s="849">
        <v>1</v>
      </c>
      <c r="AG74" s="849"/>
      <c r="AH74" s="849"/>
      <c r="AI74" s="849"/>
      <c r="AJ74" s="849"/>
      <c r="AK74" s="849" t="s">
        <v>545</v>
      </c>
      <c r="AL74" s="849"/>
      <c r="AM74" s="849"/>
      <c r="AN74" s="849"/>
      <c r="AO74" s="849"/>
      <c r="AP74" s="849" t="s">
        <v>545</v>
      </c>
      <c r="AQ74" s="849"/>
      <c r="AR74" s="849"/>
      <c r="AS74" s="849"/>
      <c r="AT74" s="849"/>
      <c r="AU74" s="849"/>
      <c r="AV74" s="849"/>
      <c r="AW74" s="849"/>
      <c r="AX74" s="849"/>
      <c r="AY74" s="849"/>
      <c r="AZ74" s="892"/>
      <c r="BA74" s="892"/>
      <c r="BB74" s="892"/>
      <c r="BC74" s="892"/>
      <c r="BD74" s="893"/>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87" t="s">
        <v>543</v>
      </c>
      <c r="C75" s="888"/>
      <c r="D75" s="888"/>
      <c r="E75" s="888"/>
      <c r="F75" s="888"/>
      <c r="G75" s="888"/>
      <c r="H75" s="888"/>
      <c r="I75" s="888"/>
      <c r="J75" s="888"/>
      <c r="K75" s="888"/>
      <c r="L75" s="888"/>
      <c r="M75" s="888"/>
      <c r="N75" s="888"/>
      <c r="O75" s="888"/>
      <c r="P75" s="889"/>
      <c r="Q75" s="894">
        <v>11</v>
      </c>
      <c r="R75" s="895"/>
      <c r="S75" s="895"/>
      <c r="T75" s="895"/>
      <c r="U75" s="848"/>
      <c r="V75" s="896">
        <v>9</v>
      </c>
      <c r="W75" s="895"/>
      <c r="X75" s="895"/>
      <c r="Y75" s="895"/>
      <c r="Z75" s="848"/>
      <c r="AA75" s="896">
        <v>3</v>
      </c>
      <c r="AB75" s="895"/>
      <c r="AC75" s="895"/>
      <c r="AD75" s="895"/>
      <c r="AE75" s="848"/>
      <c r="AF75" s="896">
        <v>3</v>
      </c>
      <c r="AG75" s="895"/>
      <c r="AH75" s="895"/>
      <c r="AI75" s="895"/>
      <c r="AJ75" s="848"/>
      <c r="AK75" s="896" t="s">
        <v>545</v>
      </c>
      <c r="AL75" s="895"/>
      <c r="AM75" s="895"/>
      <c r="AN75" s="895"/>
      <c r="AO75" s="848"/>
      <c r="AP75" s="896" t="s">
        <v>545</v>
      </c>
      <c r="AQ75" s="895"/>
      <c r="AR75" s="895"/>
      <c r="AS75" s="895"/>
      <c r="AT75" s="848"/>
      <c r="AU75" s="896"/>
      <c r="AV75" s="895"/>
      <c r="AW75" s="895"/>
      <c r="AX75" s="895"/>
      <c r="AY75" s="848"/>
      <c r="AZ75" s="892"/>
      <c r="BA75" s="892"/>
      <c r="BB75" s="892"/>
      <c r="BC75" s="892"/>
      <c r="BD75" s="893"/>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87" t="s">
        <v>544</v>
      </c>
      <c r="C76" s="888"/>
      <c r="D76" s="888"/>
      <c r="E76" s="888"/>
      <c r="F76" s="888"/>
      <c r="G76" s="888"/>
      <c r="H76" s="888"/>
      <c r="I76" s="888"/>
      <c r="J76" s="888"/>
      <c r="K76" s="888"/>
      <c r="L76" s="888"/>
      <c r="M76" s="888"/>
      <c r="N76" s="888"/>
      <c r="O76" s="888"/>
      <c r="P76" s="889"/>
      <c r="Q76" s="894">
        <v>1265</v>
      </c>
      <c r="R76" s="895"/>
      <c r="S76" s="895"/>
      <c r="T76" s="895"/>
      <c r="U76" s="848"/>
      <c r="V76" s="896">
        <v>1243</v>
      </c>
      <c r="W76" s="895"/>
      <c r="X76" s="895"/>
      <c r="Y76" s="895"/>
      <c r="Z76" s="848"/>
      <c r="AA76" s="896">
        <v>22</v>
      </c>
      <c r="AB76" s="895"/>
      <c r="AC76" s="895"/>
      <c r="AD76" s="895"/>
      <c r="AE76" s="848"/>
      <c r="AF76" s="896">
        <v>22</v>
      </c>
      <c r="AG76" s="895"/>
      <c r="AH76" s="895"/>
      <c r="AI76" s="895"/>
      <c r="AJ76" s="848"/>
      <c r="AK76" s="896">
        <v>648</v>
      </c>
      <c r="AL76" s="895"/>
      <c r="AM76" s="895"/>
      <c r="AN76" s="895"/>
      <c r="AO76" s="848"/>
      <c r="AP76" s="896" t="s">
        <v>545</v>
      </c>
      <c r="AQ76" s="895"/>
      <c r="AR76" s="895"/>
      <c r="AS76" s="895"/>
      <c r="AT76" s="848"/>
      <c r="AU76" s="896"/>
      <c r="AV76" s="895"/>
      <c r="AW76" s="895"/>
      <c r="AX76" s="895"/>
      <c r="AY76" s="848"/>
      <c r="AZ76" s="892"/>
      <c r="BA76" s="892"/>
      <c r="BB76" s="892"/>
      <c r="BC76" s="892"/>
      <c r="BD76" s="893"/>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87"/>
      <c r="C77" s="888"/>
      <c r="D77" s="888"/>
      <c r="E77" s="888"/>
      <c r="F77" s="888"/>
      <c r="G77" s="888"/>
      <c r="H77" s="888"/>
      <c r="I77" s="888"/>
      <c r="J77" s="888"/>
      <c r="K77" s="888"/>
      <c r="L77" s="888"/>
      <c r="M77" s="888"/>
      <c r="N77" s="888"/>
      <c r="O77" s="888"/>
      <c r="P77" s="889"/>
      <c r="Q77" s="894"/>
      <c r="R77" s="895"/>
      <c r="S77" s="895"/>
      <c r="T77" s="895"/>
      <c r="U77" s="848"/>
      <c r="V77" s="896"/>
      <c r="W77" s="895"/>
      <c r="X77" s="895"/>
      <c r="Y77" s="895"/>
      <c r="Z77" s="848"/>
      <c r="AA77" s="896"/>
      <c r="AB77" s="895"/>
      <c r="AC77" s="895"/>
      <c r="AD77" s="895"/>
      <c r="AE77" s="848"/>
      <c r="AF77" s="896"/>
      <c r="AG77" s="895"/>
      <c r="AH77" s="895"/>
      <c r="AI77" s="895"/>
      <c r="AJ77" s="848"/>
      <c r="AK77" s="896"/>
      <c r="AL77" s="895"/>
      <c r="AM77" s="895"/>
      <c r="AN77" s="895"/>
      <c r="AO77" s="848"/>
      <c r="AP77" s="896"/>
      <c r="AQ77" s="895"/>
      <c r="AR77" s="895"/>
      <c r="AS77" s="895"/>
      <c r="AT77" s="848"/>
      <c r="AU77" s="896"/>
      <c r="AV77" s="895"/>
      <c r="AW77" s="895"/>
      <c r="AX77" s="895"/>
      <c r="AY77" s="848"/>
      <c r="AZ77" s="892"/>
      <c r="BA77" s="892"/>
      <c r="BB77" s="892"/>
      <c r="BC77" s="892"/>
      <c r="BD77" s="893"/>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87"/>
      <c r="C78" s="888"/>
      <c r="D78" s="888"/>
      <c r="E78" s="888"/>
      <c r="F78" s="888"/>
      <c r="G78" s="888"/>
      <c r="H78" s="888"/>
      <c r="I78" s="888"/>
      <c r="J78" s="888"/>
      <c r="K78" s="888"/>
      <c r="L78" s="888"/>
      <c r="M78" s="888"/>
      <c r="N78" s="888"/>
      <c r="O78" s="888"/>
      <c r="P78" s="889"/>
      <c r="Q78" s="891"/>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2"/>
      <c r="BA78" s="892"/>
      <c r="BB78" s="892"/>
      <c r="BC78" s="892"/>
      <c r="BD78" s="893"/>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87"/>
      <c r="C79" s="888"/>
      <c r="D79" s="888"/>
      <c r="E79" s="888"/>
      <c r="F79" s="888"/>
      <c r="G79" s="888"/>
      <c r="H79" s="888"/>
      <c r="I79" s="888"/>
      <c r="J79" s="888"/>
      <c r="K79" s="888"/>
      <c r="L79" s="888"/>
      <c r="M79" s="888"/>
      <c r="N79" s="888"/>
      <c r="O79" s="888"/>
      <c r="P79" s="889"/>
      <c r="Q79" s="891"/>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2"/>
      <c r="BA79" s="892"/>
      <c r="BB79" s="892"/>
      <c r="BC79" s="892"/>
      <c r="BD79" s="893"/>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87"/>
      <c r="C80" s="888"/>
      <c r="D80" s="888"/>
      <c r="E80" s="888"/>
      <c r="F80" s="888"/>
      <c r="G80" s="888"/>
      <c r="H80" s="888"/>
      <c r="I80" s="888"/>
      <c r="J80" s="888"/>
      <c r="K80" s="888"/>
      <c r="L80" s="888"/>
      <c r="M80" s="888"/>
      <c r="N80" s="888"/>
      <c r="O80" s="888"/>
      <c r="P80" s="889"/>
      <c r="Q80" s="891"/>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2"/>
      <c r="BA80" s="892"/>
      <c r="BB80" s="892"/>
      <c r="BC80" s="892"/>
      <c r="BD80" s="893"/>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87"/>
      <c r="C81" s="888"/>
      <c r="D81" s="888"/>
      <c r="E81" s="888"/>
      <c r="F81" s="888"/>
      <c r="G81" s="888"/>
      <c r="H81" s="888"/>
      <c r="I81" s="888"/>
      <c r="J81" s="888"/>
      <c r="K81" s="888"/>
      <c r="L81" s="888"/>
      <c r="M81" s="888"/>
      <c r="N81" s="888"/>
      <c r="O81" s="888"/>
      <c r="P81" s="889"/>
      <c r="Q81" s="891"/>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2"/>
      <c r="BA81" s="892"/>
      <c r="BB81" s="892"/>
      <c r="BC81" s="892"/>
      <c r="BD81" s="893"/>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87"/>
      <c r="C82" s="888"/>
      <c r="D82" s="888"/>
      <c r="E82" s="888"/>
      <c r="F82" s="888"/>
      <c r="G82" s="888"/>
      <c r="H82" s="888"/>
      <c r="I82" s="888"/>
      <c r="J82" s="888"/>
      <c r="K82" s="888"/>
      <c r="L82" s="888"/>
      <c r="M82" s="888"/>
      <c r="N82" s="888"/>
      <c r="O82" s="888"/>
      <c r="P82" s="889"/>
      <c r="Q82" s="891"/>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2"/>
      <c r="BA82" s="892"/>
      <c r="BB82" s="892"/>
      <c r="BC82" s="892"/>
      <c r="BD82" s="893"/>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87"/>
      <c r="C83" s="888"/>
      <c r="D83" s="888"/>
      <c r="E83" s="888"/>
      <c r="F83" s="888"/>
      <c r="G83" s="888"/>
      <c r="H83" s="888"/>
      <c r="I83" s="888"/>
      <c r="J83" s="888"/>
      <c r="K83" s="888"/>
      <c r="L83" s="888"/>
      <c r="M83" s="888"/>
      <c r="N83" s="888"/>
      <c r="O83" s="888"/>
      <c r="P83" s="889"/>
      <c r="Q83" s="891"/>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2"/>
      <c r="BA83" s="892"/>
      <c r="BB83" s="892"/>
      <c r="BC83" s="892"/>
      <c r="BD83" s="893"/>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87"/>
      <c r="C84" s="888"/>
      <c r="D84" s="888"/>
      <c r="E84" s="888"/>
      <c r="F84" s="888"/>
      <c r="G84" s="888"/>
      <c r="H84" s="888"/>
      <c r="I84" s="888"/>
      <c r="J84" s="888"/>
      <c r="K84" s="888"/>
      <c r="L84" s="888"/>
      <c r="M84" s="888"/>
      <c r="N84" s="888"/>
      <c r="O84" s="888"/>
      <c r="P84" s="889"/>
      <c r="Q84" s="891"/>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2"/>
      <c r="BA84" s="892"/>
      <c r="BB84" s="892"/>
      <c r="BC84" s="892"/>
      <c r="BD84" s="893"/>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87"/>
      <c r="C85" s="888"/>
      <c r="D85" s="888"/>
      <c r="E85" s="888"/>
      <c r="F85" s="888"/>
      <c r="G85" s="888"/>
      <c r="H85" s="888"/>
      <c r="I85" s="888"/>
      <c r="J85" s="888"/>
      <c r="K85" s="888"/>
      <c r="L85" s="888"/>
      <c r="M85" s="888"/>
      <c r="N85" s="888"/>
      <c r="O85" s="888"/>
      <c r="P85" s="889"/>
      <c r="Q85" s="891"/>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2"/>
      <c r="BA85" s="892"/>
      <c r="BB85" s="892"/>
      <c r="BC85" s="892"/>
      <c r="BD85" s="893"/>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87"/>
      <c r="C86" s="888"/>
      <c r="D86" s="888"/>
      <c r="E86" s="888"/>
      <c r="F86" s="888"/>
      <c r="G86" s="888"/>
      <c r="H86" s="888"/>
      <c r="I86" s="888"/>
      <c r="J86" s="888"/>
      <c r="K86" s="888"/>
      <c r="L86" s="888"/>
      <c r="M86" s="888"/>
      <c r="N86" s="888"/>
      <c r="O86" s="888"/>
      <c r="P86" s="889"/>
      <c r="Q86" s="891"/>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2"/>
      <c r="BA86" s="892"/>
      <c r="BB86" s="892"/>
      <c r="BC86" s="892"/>
      <c r="BD86" s="893"/>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897"/>
      <c r="C87" s="898"/>
      <c r="D87" s="898"/>
      <c r="E87" s="898"/>
      <c r="F87" s="898"/>
      <c r="G87" s="898"/>
      <c r="H87" s="898"/>
      <c r="I87" s="898"/>
      <c r="J87" s="898"/>
      <c r="K87" s="898"/>
      <c r="L87" s="898"/>
      <c r="M87" s="898"/>
      <c r="N87" s="898"/>
      <c r="O87" s="898"/>
      <c r="P87" s="899"/>
      <c r="Q87" s="900"/>
      <c r="R87" s="901"/>
      <c r="S87" s="901"/>
      <c r="T87" s="901"/>
      <c r="U87" s="901"/>
      <c r="V87" s="901"/>
      <c r="W87" s="901"/>
      <c r="X87" s="901"/>
      <c r="Y87" s="901"/>
      <c r="Z87" s="901"/>
      <c r="AA87" s="901"/>
      <c r="AB87" s="901"/>
      <c r="AC87" s="901"/>
      <c r="AD87" s="901"/>
      <c r="AE87" s="901"/>
      <c r="AF87" s="901"/>
      <c r="AG87" s="901"/>
      <c r="AH87" s="901"/>
      <c r="AI87" s="901"/>
      <c r="AJ87" s="901"/>
      <c r="AK87" s="901"/>
      <c r="AL87" s="901"/>
      <c r="AM87" s="901"/>
      <c r="AN87" s="901"/>
      <c r="AO87" s="901"/>
      <c r="AP87" s="901"/>
      <c r="AQ87" s="901"/>
      <c r="AR87" s="901"/>
      <c r="AS87" s="901"/>
      <c r="AT87" s="901"/>
      <c r="AU87" s="901"/>
      <c r="AV87" s="901"/>
      <c r="AW87" s="901"/>
      <c r="AX87" s="901"/>
      <c r="AY87" s="901"/>
      <c r="AZ87" s="902"/>
      <c r="BA87" s="902"/>
      <c r="BB87" s="902"/>
      <c r="BC87" s="902"/>
      <c r="BD87" s="903"/>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6059</v>
      </c>
      <c r="AG88" s="860"/>
      <c r="AH88" s="860"/>
      <c r="AI88" s="860"/>
      <c r="AJ88" s="860"/>
      <c r="AK88" s="857"/>
      <c r="AL88" s="857"/>
      <c r="AM88" s="857"/>
      <c r="AN88" s="857"/>
      <c r="AO88" s="857"/>
      <c r="AP88" s="860">
        <v>188</v>
      </c>
      <c r="AQ88" s="860"/>
      <c r="AR88" s="860"/>
      <c r="AS88" s="860"/>
      <c r="AT88" s="860"/>
      <c r="AU88" s="860">
        <v>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392</v>
      </c>
      <c r="BS102" s="809"/>
      <c r="BT102" s="809"/>
      <c r="BU102" s="809"/>
      <c r="BV102" s="809"/>
      <c r="BW102" s="809"/>
      <c r="BX102" s="809"/>
      <c r="BY102" s="809"/>
      <c r="BZ102" s="809"/>
      <c r="CA102" s="809"/>
      <c r="CB102" s="809"/>
      <c r="CC102" s="809"/>
      <c r="CD102" s="809"/>
      <c r="CE102" s="809"/>
      <c r="CF102" s="809"/>
      <c r="CG102" s="810"/>
      <c r="CH102" s="904"/>
      <c r="CI102" s="905"/>
      <c r="CJ102" s="905"/>
      <c r="CK102" s="905"/>
      <c r="CL102" s="906"/>
      <c r="CM102" s="904"/>
      <c r="CN102" s="905"/>
      <c r="CO102" s="905"/>
      <c r="CP102" s="905"/>
      <c r="CQ102" s="906"/>
      <c r="CR102" s="907">
        <v>26</v>
      </c>
      <c r="CS102" s="868"/>
      <c r="CT102" s="868"/>
      <c r="CU102" s="868"/>
      <c r="CV102" s="908"/>
      <c r="CW102" s="907" t="s">
        <v>548</v>
      </c>
      <c r="CX102" s="868"/>
      <c r="CY102" s="868"/>
      <c r="CZ102" s="868"/>
      <c r="DA102" s="908"/>
      <c r="DB102" s="907">
        <v>30</v>
      </c>
      <c r="DC102" s="868"/>
      <c r="DD102" s="868"/>
      <c r="DE102" s="868"/>
      <c r="DF102" s="908"/>
      <c r="DG102" s="907" t="s">
        <v>549</v>
      </c>
      <c r="DH102" s="868"/>
      <c r="DI102" s="868"/>
      <c r="DJ102" s="868"/>
      <c r="DK102" s="908"/>
      <c r="DL102" s="907" t="s">
        <v>550</v>
      </c>
      <c r="DM102" s="868"/>
      <c r="DN102" s="868"/>
      <c r="DO102" s="868"/>
      <c r="DP102" s="908"/>
      <c r="DQ102" s="907" t="s">
        <v>550</v>
      </c>
      <c r="DR102" s="868"/>
      <c r="DS102" s="868"/>
      <c r="DT102" s="868"/>
      <c r="DU102" s="908"/>
      <c r="DV102" s="933"/>
      <c r="DW102" s="934"/>
      <c r="DX102" s="934"/>
      <c r="DY102" s="934"/>
      <c r="DZ102" s="93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6" t="s">
        <v>393</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7" t="s">
        <v>394</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8" t="s">
        <v>397</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398</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7" customFormat="1" ht="26.25" customHeight="1">
      <c r="A109" s="931" t="s">
        <v>399</v>
      </c>
      <c r="B109" s="910"/>
      <c r="C109" s="910"/>
      <c r="D109" s="910"/>
      <c r="E109" s="910"/>
      <c r="F109" s="910"/>
      <c r="G109" s="910"/>
      <c r="H109" s="910"/>
      <c r="I109" s="910"/>
      <c r="J109" s="910"/>
      <c r="K109" s="910"/>
      <c r="L109" s="910"/>
      <c r="M109" s="910"/>
      <c r="N109" s="910"/>
      <c r="O109" s="910"/>
      <c r="P109" s="910"/>
      <c r="Q109" s="910"/>
      <c r="R109" s="910"/>
      <c r="S109" s="910"/>
      <c r="T109" s="910"/>
      <c r="U109" s="910"/>
      <c r="V109" s="910"/>
      <c r="W109" s="910"/>
      <c r="X109" s="910"/>
      <c r="Y109" s="910"/>
      <c r="Z109" s="911"/>
      <c r="AA109" s="909" t="s">
        <v>400</v>
      </c>
      <c r="AB109" s="910"/>
      <c r="AC109" s="910"/>
      <c r="AD109" s="910"/>
      <c r="AE109" s="911"/>
      <c r="AF109" s="909" t="s">
        <v>284</v>
      </c>
      <c r="AG109" s="910"/>
      <c r="AH109" s="910"/>
      <c r="AI109" s="910"/>
      <c r="AJ109" s="911"/>
      <c r="AK109" s="909" t="s">
        <v>283</v>
      </c>
      <c r="AL109" s="910"/>
      <c r="AM109" s="910"/>
      <c r="AN109" s="910"/>
      <c r="AO109" s="911"/>
      <c r="AP109" s="909" t="s">
        <v>401</v>
      </c>
      <c r="AQ109" s="910"/>
      <c r="AR109" s="910"/>
      <c r="AS109" s="910"/>
      <c r="AT109" s="912"/>
      <c r="AU109" s="931" t="s">
        <v>399</v>
      </c>
      <c r="AV109" s="910"/>
      <c r="AW109" s="910"/>
      <c r="AX109" s="910"/>
      <c r="AY109" s="910"/>
      <c r="AZ109" s="910"/>
      <c r="BA109" s="910"/>
      <c r="BB109" s="910"/>
      <c r="BC109" s="910"/>
      <c r="BD109" s="910"/>
      <c r="BE109" s="910"/>
      <c r="BF109" s="910"/>
      <c r="BG109" s="910"/>
      <c r="BH109" s="910"/>
      <c r="BI109" s="910"/>
      <c r="BJ109" s="910"/>
      <c r="BK109" s="910"/>
      <c r="BL109" s="910"/>
      <c r="BM109" s="910"/>
      <c r="BN109" s="910"/>
      <c r="BO109" s="910"/>
      <c r="BP109" s="911"/>
      <c r="BQ109" s="909" t="s">
        <v>400</v>
      </c>
      <c r="BR109" s="910"/>
      <c r="BS109" s="910"/>
      <c r="BT109" s="910"/>
      <c r="BU109" s="911"/>
      <c r="BV109" s="909" t="s">
        <v>284</v>
      </c>
      <c r="BW109" s="910"/>
      <c r="BX109" s="910"/>
      <c r="BY109" s="910"/>
      <c r="BZ109" s="911"/>
      <c r="CA109" s="909" t="s">
        <v>283</v>
      </c>
      <c r="CB109" s="910"/>
      <c r="CC109" s="910"/>
      <c r="CD109" s="910"/>
      <c r="CE109" s="911"/>
      <c r="CF109" s="932" t="s">
        <v>401</v>
      </c>
      <c r="CG109" s="932"/>
      <c r="CH109" s="932"/>
      <c r="CI109" s="932"/>
      <c r="CJ109" s="932"/>
      <c r="CK109" s="909" t="s">
        <v>402</v>
      </c>
      <c r="CL109" s="910"/>
      <c r="CM109" s="910"/>
      <c r="CN109" s="910"/>
      <c r="CO109" s="910"/>
      <c r="CP109" s="910"/>
      <c r="CQ109" s="910"/>
      <c r="CR109" s="910"/>
      <c r="CS109" s="910"/>
      <c r="CT109" s="910"/>
      <c r="CU109" s="910"/>
      <c r="CV109" s="910"/>
      <c r="CW109" s="910"/>
      <c r="CX109" s="910"/>
      <c r="CY109" s="910"/>
      <c r="CZ109" s="910"/>
      <c r="DA109" s="910"/>
      <c r="DB109" s="910"/>
      <c r="DC109" s="910"/>
      <c r="DD109" s="910"/>
      <c r="DE109" s="910"/>
      <c r="DF109" s="911"/>
      <c r="DG109" s="909" t="s">
        <v>400</v>
      </c>
      <c r="DH109" s="910"/>
      <c r="DI109" s="910"/>
      <c r="DJ109" s="910"/>
      <c r="DK109" s="911"/>
      <c r="DL109" s="909" t="s">
        <v>284</v>
      </c>
      <c r="DM109" s="910"/>
      <c r="DN109" s="910"/>
      <c r="DO109" s="910"/>
      <c r="DP109" s="911"/>
      <c r="DQ109" s="909" t="s">
        <v>283</v>
      </c>
      <c r="DR109" s="910"/>
      <c r="DS109" s="910"/>
      <c r="DT109" s="910"/>
      <c r="DU109" s="911"/>
      <c r="DV109" s="909" t="s">
        <v>401</v>
      </c>
      <c r="DW109" s="910"/>
      <c r="DX109" s="910"/>
      <c r="DY109" s="910"/>
      <c r="DZ109" s="912"/>
    </row>
    <row r="110" spans="1:131" s="197" customFormat="1" ht="26.25" customHeight="1">
      <c r="A110" s="913" t="s">
        <v>403</v>
      </c>
      <c r="B110" s="914"/>
      <c r="C110" s="914"/>
      <c r="D110" s="914"/>
      <c r="E110" s="914"/>
      <c r="F110" s="914"/>
      <c r="G110" s="914"/>
      <c r="H110" s="914"/>
      <c r="I110" s="914"/>
      <c r="J110" s="914"/>
      <c r="K110" s="914"/>
      <c r="L110" s="914"/>
      <c r="M110" s="914"/>
      <c r="N110" s="914"/>
      <c r="O110" s="914"/>
      <c r="P110" s="914"/>
      <c r="Q110" s="914"/>
      <c r="R110" s="914"/>
      <c r="S110" s="914"/>
      <c r="T110" s="914"/>
      <c r="U110" s="914"/>
      <c r="V110" s="914"/>
      <c r="W110" s="914"/>
      <c r="X110" s="914"/>
      <c r="Y110" s="914"/>
      <c r="Z110" s="915"/>
      <c r="AA110" s="916">
        <v>602993</v>
      </c>
      <c r="AB110" s="917"/>
      <c r="AC110" s="917"/>
      <c r="AD110" s="917"/>
      <c r="AE110" s="918"/>
      <c r="AF110" s="919">
        <v>566445</v>
      </c>
      <c r="AG110" s="917"/>
      <c r="AH110" s="917"/>
      <c r="AI110" s="917"/>
      <c r="AJ110" s="918"/>
      <c r="AK110" s="919">
        <v>608940</v>
      </c>
      <c r="AL110" s="917"/>
      <c r="AM110" s="917"/>
      <c r="AN110" s="917"/>
      <c r="AO110" s="918"/>
      <c r="AP110" s="920">
        <v>22.5</v>
      </c>
      <c r="AQ110" s="921"/>
      <c r="AR110" s="921"/>
      <c r="AS110" s="921"/>
      <c r="AT110" s="922"/>
      <c r="AU110" s="923" t="s">
        <v>60</v>
      </c>
      <c r="AV110" s="924"/>
      <c r="AW110" s="924"/>
      <c r="AX110" s="924"/>
      <c r="AY110" s="925"/>
      <c r="AZ110" s="967" t="s">
        <v>404</v>
      </c>
      <c r="BA110" s="914"/>
      <c r="BB110" s="914"/>
      <c r="BC110" s="914"/>
      <c r="BD110" s="914"/>
      <c r="BE110" s="914"/>
      <c r="BF110" s="914"/>
      <c r="BG110" s="914"/>
      <c r="BH110" s="914"/>
      <c r="BI110" s="914"/>
      <c r="BJ110" s="914"/>
      <c r="BK110" s="914"/>
      <c r="BL110" s="914"/>
      <c r="BM110" s="914"/>
      <c r="BN110" s="914"/>
      <c r="BO110" s="914"/>
      <c r="BP110" s="915"/>
      <c r="BQ110" s="953">
        <v>5450530</v>
      </c>
      <c r="BR110" s="954"/>
      <c r="BS110" s="954"/>
      <c r="BT110" s="954"/>
      <c r="BU110" s="954"/>
      <c r="BV110" s="954">
        <v>5222389</v>
      </c>
      <c r="BW110" s="954"/>
      <c r="BX110" s="954"/>
      <c r="BY110" s="954"/>
      <c r="BZ110" s="954"/>
      <c r="CA110" s="954">
        <v>5195077</v>
      </c>
      <c r="CB110" s="954"/>
      <c r="CC110" s="954"/>
      <c r="CD110" s="954"/>
      <c r="CE110" s="954"/>
      <c r="CF110" s="968">
        <v>191.6</v>
      </c>
      <c r="CG110" s="969"/>
      <c r="CH110" s="969"/>
      <c r="CI110" s="969"/>
      <c r="CJ110" s="969"/>
      <c r="CK110" s="970" t="s">
        <v>405</v>
      </c>
      <c r="CL110" s="971"/>
      <c r="CM110" s="950" t="s">
        <v>406</v>
      </c>
      <c r="CN110" s="951"/>
      <c r="CO110" s="951"/>
      <c r="CP110" s="951"/>
      <c r="CQ110" s="951"/>
      <c r="CR110" s="951"/>
      <c r="CS110" s="951"/>
      <c r="CT110" s="951"/>
      <c r="CU110" s="951"/>
      <c r="CV110" s="951"/>
      <c r="CW110" s="951"/>
      <c r="CX110" s="951"/>
      <c r="CY110" s="951"/>
      <c r="CZ110" s="951"/>
      <c r="DA110" s="951"/>
      <c r="DB110" s="951"/>
      <c r="DC110" s="951"/>
      <c r="DD110" s="951"/>
      <c r="DE110" s="951"/>
      <c r="DF110" s="952"/>
      <c r="DG110" s="953" t="s">
        <v>407</v>
      </c>
      <c r="DH110" s="954"/>
      <c r="DI110" s="954"/>
      <c r="DJ110" s="954"/>
      <c r="DK110" s="954"/>
      <c r="DL110" s="954" t="s">
        <v>407</v>
      </c>
      <c r="DM110" s="954"/>
      <c r="DN110" s="954"/>
      <c r="DO110" s="954"/>
      <c r="DP110" s="954"/>
      <c r="DQ110" s="954" t="s">
        <v>407</v>
      </c>
      <c r="DR110" s="954"/>
      <c r="DS110" s="954"/>
      <c r="DT110" s="954"/>
      <c r="DU110" s="954"/>
      <c r="DV110" s="955" t="s">
        <v>407</v>
      </c>
      <c r="DW110" s="955"/>
      <c r="DX110" s="955"/>
      <c r="DY110" s="955"/>
      <c r="DZ110" s="956"/>
    </row>
    <row r="111" spans="1:131" s="197" customFormat="1" ht="26.25" customHeight="1">
      <c r="A111" s="957" t="s">
        <v>408</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409</v>
      </c>
      <c r="AB111" s="961"/>
      <c r="AC111" s="961"/>
      <c r="AD111" s="961"/>
      <c r="AE111" s="962"/>
      <c r="AF111" s="963" t="s">
        <v>409</v>
      </c>
      <c r="AG111" s="961"/>
      <c r="AH111" s="961"/>
      <c r="AI111" s="961"/>
      <c r="AJ111" s="962"/>
      <c r="AK111" s="963" t="s">
        <v>409</v>
      </c>
      <c r="AL111" s="961"/>
      <c r="AM111" s="961"/>
      <c r="AN111" s="961"/>
      <c r="AO111" s="962"/>
      <c r="AP111" s="964" t="s">
        <v>409</v>
      </c>
      <c r="AQ111" s="965"/>
      <c r="AR111" s="965"/>
      <c r="AS111" s="965"/>
      <c r="AT111" s="966"/>
      <c r="AU111" s="926"/>
      <c r="AV111" s="927"/>
      <c r="AW111" s="927"/>
      <c r="AX111" s="927"/>
      <c r="AY111" s="928"/>
      <c r="AZ111" s="976" t="s">
        <v>410</v>
      </c>
      <c r="BA111" s="977"/>
      <c r="BB111" s="977"/>
      <c r="BC111" s="977"/>
      <c r="BD111" s="977"/>
      <c r="BE111" s="977"/>
      <c r="BF111" s="977"/>
      <c r="BG111" s="977"/>
      <c r="BH111" s="977"/>
      <c r="BI111" s="977"/>
      <c r="BJ111" s="977"/>
      <c r="BK111" s="977"/>
      <c r="BL111" s="977"/>
      <c r="BM111" s="977"/>
      <c r="BN111" s="977"/>
      <c r="BO111" s="977"/>
      <c r="BP111" s="978"/>
      <c r="BQ111" s="946">
        <v>391909</v>
      </c>
      <c r="BR111" s="947"/>
      <c r="BS111" s="947"/>
      <c r="BT111" s="947"/>
      <c r="BU111" s="947"/>
      <c r="BV111" s="947">
        <v>370190</v>
      </c>
      <c r="BW111" s="947"/>
      <c r="BX111" s="947"/>
      <c r="BY111" s="947"/>
      <c r="BZ111" s="947"/>
      <c r="CA111" s="947">
        <v>497170</v>
      </c>
      <c r="CB111" s="947"/>
      <c r="CC111" s="947"/>
      <c r="CD111" s="947"/>
      <c r="CE111" s="947"/>
      <c r="CF111" s="941">
        <v>18.3</v>
      </c>
      <c r="CG111" s="942"/>
      <c r="CH111" s="942"/>
      <c r="CI111" s="942"/>
      <c r="CJ111" s="942"/>
      <c r="CK111" s="972"/>
      <c r="CL111" s="973"/>
      <c r="CM111" s="943" t="s">
        <v>411</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407</v>
      </c>
      <c r="DH111" s="947"/>
      <c r="DI111" s="947"/>
      <c r="DJ111" s="947"/>
      <c r="DK111" s="947"/>
      <c r="DL111" s="947" t="s">
        <v>407</v>
      </c>
      <c r="DM111" s="947"/>
      <c r="DN111" s="947"/>
      <c r="DO111" s="947"/>
      <c r="DP111" s="947"/>
      <c r="DQ111" s="947" t="s">
        <v>407</v>
      </c>
      <c r="DR111" s="947"/>
      <c r="DS111" s="947"/>
      <c r="DT111" s="947"/>
      <c r="DU111" s="947"/>
      <c r="DV111" s="948" t="s">
        <v>407</v>
      </c>
      <c r="DW111" s="948"/>
      <c r="DX111" s="948"/>
      <c r="DY111" s="948"/>
      <c r="DZ111" s="949"/>
    </row>
    <row r="112" spans="1:131" s="197" customFormat="1" ht="26.25" customHeight="1">
      <c r="A112" s="979" t="s">
        <v>412</v>
      </c>
      <c r="B112" s="980"/>
      <c r="C112" s="977" t="s">
        <v>413</v>
      </c>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8"/>
      <c r="AA112" s="985" t="s">
        <v>108</v>
      </c>
      <c r="AB112" s="986"/>
      <c r="AC112" s="986"/>
      <c r="AD112" s="986"/>
      <c r="AE112" s="987"/>
      <c r="AF112" s="988" t="s">
        <v>108</v>
      </c>
      <c r="AG112" s="986"/>
      <c r="AH112" s="986"/>
      <c r="AI112" s="986"/>
      <c r="AJ112" s="987"/>
      <c r="AK112" s="988" t="s">
        <v>108</v>
      </c>
      <c r="AL112" s="986"/>
      <c r="AM112" s="986"/>
      <c r="AN112" s="986"/>
      <c r="AO112" s="987"/>
      <c r="AP112" s="989" t="s">
        <v>108</v>
      </c>
      <c r="AQ112" s="990"/>
      <c r="AR112" s="990"/>
      <c r="AS112" s="990"/>
      <c r="AT112" s="991"/>
      <c r="AU112" s="926"/>
      <c r="AV112" s="927"/>
      <c r="AW112" s="927"/>
      <c r="AX112" s="927"/>
      <c r="AY112" s="928"/>
      <c r="AZ112" s="976" t="s">
        <v>414</v>
      </c>
      <c r="BA112" s="977"/>
      <c r="BB112" s="977"/>
      <c r="BC112" s="977"/>
      <c r="BD112" s="977"/>
      <c r="BE112" s="977"/>
      <c r="BF112" s="977"/>
      <c r="BG112" s="977"/>
      <c r="BH112" s="977"/>
      <c r="BI112" s="977"/>
      <c r="BJ112" s="977"/>
      <c r="BK112" s="977"/>
      <c r="BL112" s="977"/>
      <c r="BM112" s="977"/>
      <c r="BN112" s="977"/>
      <c r="BO112" s="977"/>
      <c r="BP112" s="978"/>
      <c r="BQ112" s="946">
        <v>2752102</v>
      </c>
      <c r="BR112" s="947"/>
      <c r="BS112" s="947"/>
      <c r="BT112" s="947"/>
      <c r="BU112" s="947"/>
      <c r="BV112" s="947">
        <v>2822937</v>
      </c>
      <c r="BW112" s="947"/>
      <c r="BX112" s="947"/>
      <c r="BY112" s="947"/>
      <c r="BZ112" s="947"/>
      <c r="CA112" s="947">
        <v>2730137</v>
      </c>
      <c r="CB112" s="947"/>
      <c r="CC112" s="947"/>
      <c r="CD112" s="947"/>
      <c r="CE112" s="947"/>
      <c r="CF112" s="941">
        <v>100.7</v>
      </c>
      <c r="CG112" s="942"/>
      <c r="CH112" s="942"/>
      <c r="CI112" s="942"/>
      <c r="CJ112" s="942"/>
      <c r="CK112" s="972"/>
      <c r="CL112" s="973"/>
      <c r="CM112" s="943" t="s">
        <v>415</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108</v>
      </c>
      <c r="DH112" s="947"/>
      <c r="DI112" s="947"/>
      <c r="DJ112" s="947"/>
      <c r="DK112" s="947"/>
      <c r="DL112" s="947" t="s">
        <v>108</v>
      </c>
      <c r="DM112" s="947"/>
      <c r="DN112" s="947"/>
      <c r="DO112" s="947"/>
      <c r="DP112" s="947"/>
      <c r="DQ112" s="947" t="s">
        <v>108</v>
      </c>
      <c r="DR112" s="947"/>
      <c r="DS112" s="947"/>
      <c r="DT112" s="947"/>
      <c r="DU112" s="947"/>
      <c r="DV112" s="948" t="s">
        <v>108</v>
      </c>
      <c r="DW112" s="948"/>
      <c r="DX112" s="948"/>
      <c r="DY112" s="948"/>
      <c r="DZ112" s="949"/>
    </row>
    <row r="113" spans="1:130" s="197" customFormat="1" ht="26.25" customHeight="1">
      <c r="A113" s="981"/>
      <c r="B113" s="982"/>
      <c r="C113" s="977" t="s">
        <v>416</v>
      </c>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8"/>
      <c r="AA113" s="960">
        <v>292423</v>
      </c>
      <c r="AB113" s="961"/>
      <c r="AC113" s="961"/>
      <c r="AD113" s="961"/>
      <c r="AE113" s="962"/>
      <c r="AF113" s="963">
        <v>306332</v>
      </c>
      <c r="AG113" s="961"/>
      <c r="AH113" s="961"/>
      <c r="AI113" s="961"/>
      <c r="AJ113" s="962"/>
      <c r="AK113" s="963">
        <v>274706</v>
      </c>
      <c r="AL113" s="961"/>
      <c r="AM113" s="961"/>
      <c r="AN113" s="961"/>
      <c r="AO113" s="962"/>
      <c r="AP113" s="964">
        <v>10.1</v>
      </c>
      <c r="AQ113" s="965"/>
      <c r="AR113" s="965"/>
      <c r="AS113" s="965"/>
      <c r="AT113" s="966"/>
      <c r="AU113" s="926"/>
      <c r="AV113" s="927"/>
      <c r="AW113" s="927"/>
      <c r="AX113" s="927"/>
      <c r="AY113" s="928"/>
      <c r="AZ113" s="976" t="s">
        <v>417</v>
      </c>
      <c r="BA113" s="977"/>
      <c r="BB113" s="977"/>
      <c r="BC113" s="977"/>
      <c r="BD113" s="977"/>
      <c r="BE113" s="977"/>
      <c r="BF113" s="977"/>
      <c r="BG113" s="977"/>
      <c r="BH113" s="977"/>
      <c r="BI113" s="977"/>
      <c r="BJ113" s="977"/>
      <c r="BK113" s="977"/>
      <c r="BL113" s="977"/>
      <c r="BM113" s="977"/>
      <c r="BN113" s="977"/>
      <c r="BO113" s="977"/>
      <c r="BP113" s="978"/>
      <c r="BQ113" s="946">
        <v>10554</v>
      </c>
      <c r="BR113" s="947"/>
      <c r="BS113" s="947"/>
      <c r="BT113" s="947"/>
      <c r="BU113" s="947"/>
      <c r="BV113" s="947">
        <v>7397</v>
      </c>
      <c r="BW113" s="947"/>
      <c r="BX113" s="947"/>
      <c r="BY113" s="947"/>
      <c r="BZ113" s="947"/>
      <c r="CA113" s="947">
        <v>6969</v>
      </c>
      <c r="CB113" s="947"/>
      <c r="CC113" s="947"/>
      <c r="CD113" s="947"/>
      <c r="CE113" s="947"/>
      <c r="CF113" s="941">
        <v>0.3</v>
      </c>
      <c r="CG113" s="942"/>
      <c r="CH113" s="942"/>
      <c r="CI113" s="942"/>
      <c r="CJ113" s="942"/>
      <c r="CK113" s="972"/>
      <c r="CL113" s="973"/>
      <c r="CM113" s="943" t="s">
        <v>418</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85" t="s">
        <v>108</v>
      </c>
      <c r="DH113" s="986"/>
      <c r="DI113" s="986"/>
      <c r="DJ113" s="986"/>
      <c r="DK113" s="987"/>
      <c r="DL113" s="988" t="s">
        <v>108</v>
      </c>
      <c r="DM113" s="986"/>
      <c r="DN113" s="986"/>
      <c r="DO113" s="986"/>
      <c r="DP113" s="987"/>
      <c r="DQ113" s="988" t="s">
        <v>108</v>
      </c>
      <c r="DR113" s="986"/>
      <c r="DS113" s="986"/>
      <c r="DT113" s="986"/>
      <c r="DU113" s="987"/>
      <c r="DV113" s="989" t="s">
        <v>108</v>
      </c>
      <c r="DW113" s="990"/>
      <c r="DX113" s="990"/>
      <c r="DY113" s="990"/>
      <c r="DZ113" s="991"/>
    </row>
    <row r="114" spans="1:130" s="197" customFormat="1" ht="26.25" customHeight="1">
      <c r="A114" s="981"/>
      <c r="B114" s="982"/>
      <c r="C114" s="977" t="s">
        <v>419</v>
      </c>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8"/>
      <c r="AA114" s="985">
        <v>279</v>
      </c>
      <c r="AB114" s="986"/>
      <c r="AC114" s="986"/>
      <c r="AD114" s="986"/>
      <c r="AE114" s="987"/>
      <c r="AF114" s="988">
        <v>290</v>
      </c>
      <c r="AG114" s="986"/>
      <c r="AH114" s="986"/>
      <c r="AI114" s="986"/>
      <c r="AJ114" s="987"/>
      <c r="AK114" s="988">
        <v>270</v>
      </c>
      <c r="AL114" s="986"/>
      <c r="AM114" s="986"/>
      <c r="AN114" s="986"/>
      <c r="AO114" s="987"/>
      <c r="AP114" s="989">
        <v>0</v>
      </c>
      <c r="AQ114" s="990"/>
      <c r="AR114" s="990"/>
      <c r="AS114" s="990"/>
      <c r="AT114" s="991"/>
      <c r="AU114" s="926"/>
      <c r="AV114" s="927"/>
      <c r="AW114" s="927"/>
      <c r="AX114" s="927"/>
      <c r="AY114" s="928"/>
      <c r="AZ114" s="976" t="s">
        <v>420</v>
      </c>
      <c r="BA114" s="977"/>
      <c r="BB114" s="977"/>
      <c r="BC114" s="977"/>
      <c r="BD114" s="977"/>
      <c r="BE114" s="977"/>
      <c r="BF114" s="977"/>
      <c r="BG114" s="977"/>
      <c r="BH114" s="977"/>
      <c r="BI114" s="977"/>
      <c r="BJ114" s="977"/>
      <c r="BK114" s="977"/>
      <c r="BL114" s="977"/>
      <c r="BM114" s="977"/>
      <c r="BN114" s="977"/>
      <c r="BO114" s="977"/>
      <c r="BP114" s="978"/>
      <c r="BQ114" s="946">
        <v>1092815</v>
      </c>
      <c r="BR114" s="947"/>
      <c r="BS114" s="947"/>
      <c r="BT114" s="947"/>
      <c r="BU114" s="947"/>
      <c r="BV114" s="947">
        <v>1032648</v>
      </c>
      <c r="BW114" s="947"/>
      <c r="BX114" s="947"/>
      <c r="BY114" s="947"/>
      <c r="BZ114" s="947"/>
      <c r="CA114" s="947">
        <v>1003290</v>
      </c>
      <c r="CB114" s="947"/>
      <c r="CC114" s="947"/>
      <c r="CD114" s="947"/>
      <c r="CE114" s="947"/>
      <c r="CF114" s="941">
        <v>37</v>
      </c>
      <c r="CG114" s="942"/>
      <c r="CH114" s="942"/>
      <c r="CI114" s="942"/>
      <c r="CJ114" s="942"/>
      <c r="CK114" s="972"/>
      <c r="CL114" s="973"/>
      <c r="CM114" s="943" t="s">
        <v>421</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85" t="s">
        <v>108</v>
      </c>
      <c r="DH114" s="986"/>
      <c r="DI114" s="986"/>
      <c r="DJ114" s="986"/>
      <c r="DK114" s="987"/>
      <c r="DL114" s="988" t="s">
        <v>108</v>
      </c>
      <c r="DM114" s="986"/>
      <c r="DN114" s="986"/>
      <c r="DO114" s="986"/>
      <c r="DP114" s="987"/>
      <c r="DQ114" s="988" t="s">
        <v>108</v>
      </c>
      <c r="DR114" s="986"/>
      <c r="DS114" s="986"/>
      <c r="DT114" s="986"/>
      <c r="DU114" s="987"/>
      <c r="DV114" s="989" t="s">
        <v>108</v>
      </c>
      <c r="DW114" s="990"/>
      <c r="DX114" s="990"/>
      <c r="DY114" s="990"/>
      <c r="DZ114" s="991"/>
    </row>
    <row r="115" spans="1:130" s="197" customFormat="1" ht="26.25" customHeight="1">
      <c r="A115" s="981"/>
      <c r="B115" s="982"/>
      <c r="C115" s="977" t="s">
        <v>422</v>
      </c>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8"/>
      <c r="AA115" s="960">
        <v>14742</v>
      </c>
      <c r="AB115" s="961"/>
      <c r="AC115" s="961"/>
      <c r="AD115" s="961"/>
      <c r="AE115" s="962"/>
      <c r="AF115" s="963">
        <v>14626</v>
      </c>
      <c r="AG115" s="961"/>
      <c r="AH115" s="961"/>
      <c r="AI115" s="961"/>
      <c r="AJ115" s="962"/>
      <c r="AK115" s="963">
        <v>13423</v>
      </c>
      <c r="AL115" s="961"/>
      <c r="AM115" s="961"/>
      <c r="AN115" s="961"/>
      <c r="AO115" s="962"/>
      <c r="AP115" s="964">
        <v>0.5</v>
      </c>
      <c r="AQ115" s="965"/>
      <c r="AR115" s="965"/>
      <c r="AS115" s="965"/>
      <c r="AT115" s="966"/>
      <c r="AU115" s="926"/>
      <c r="AV115" s="927"/>
      <c r="AW115" s="927"/>
      <c r="AX115" s="927"/>
      <c r="AY115" s="928"/>
      <c r="AZ115" s="976" t="s">
        <v>423</v>
      </c>
      <c r="BA115" s="977"/>
      <c r="BB115" s="977"/>
      <c r="BC115" s="977"/>
      <c r="BD115" s="977"/>
      <c r="BE115" s="977"/>
      <c r="BF115" s="977"/>
      <c r="BG115" s="977"/>
      <c r="BH115" s="977"/>
      <c r="BI115" s="977"/>
      <c r="BJ115" s="977"/>
      <c r="BK115" s="977"/>
      <c r="BL115" s="977"/>
      <c r="BM115" s="977"/>
      <c r="BN115" s="977"/>
      <c r="BO115" s="977"/>
      <c r="BP115" s="978"/>
      <c r="BQ115" s="946" t="s">
        <v>108</v>
      </c>
      <c r="BR115" s="947"/>
      <c r="BS115" s="947"/>
      <c r="BT115" s="947"/>
      <c r="BU115" s="947"/>
      <c r="BV115" s="947" t="s">
        <v>108</v>
      </c>
      <c r="BW115" s="947"/>
      <c r="BX115" s="947"/>
      <c r="BY115" s="947"/>
      <c r="BZ115" s="947"/>
      <c r="CA115" s="947" t="s">
        <v>108</v>
      </c>
      <c r="CB115" s="947"/>
      <c r="CC115" s="947"/>
      <c r="CD115" s="947"/>
      <c r="CE115" s="947"/>
      <c r="CF115" s="941" t="s">
        <v>108</v>
      </c>
      <c r="CG115" s="942"/>
      <c r="CH115" s="942"/>
      <c r="CI115" s="942"/>
      <c r="CJ115" s="942"/>
      <c r="CK115" s="972"/>
      <c r="CL115" s="973"/>
      <c r="CM115" s="976"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78"/>
      <c r="DG115" s="985" t="s">
        <v>108</v>
      </c>
      <c r="DH115" s="986"/>
      <c r="DI115" s="986"/>
      <c r="DJ115" s="986"/>
      <c r="DK115" s="987"/>
      <c r="DL115" s="988" t="s">
        <v>108</v>
      </c>
      <c r="DM115" s="986"/>
      <c r="DN115" s="986"/>
      <c r="DO115" s="986"/>
      <c r="DP115" s="987"/>
      <c r="DQ115" s="988" t="s">
        <v>108</v>
      </c>
      <c r="DR115" s="986"/>
      <c r="DS115" s="986"/>
      <c r="DT115" s="986"/>
      <c r="DU115" s="987"/>
      <c r="DV115" s="989" t="s">
        <v>108</v>
      </c>
      <c r="DW115" s="990"/>
      <c r="DX115" s="990"/>
      <c r="DY115" s="990"/>
      <c r="DZ115" s="991"/>
    </row>
    <row r="116" spans="1:130" s="197" customFormat="1" ht="26.25" customHeight="1">
      <c r="A116" s="983"/>
      <c r="B116" s="984"/>
      <c r="C116" s="998" t="s">
        <v>425</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85" t="s">
        <v>108</v>
      </c>
      <c r="AB116" s="986"/>
      <c r="AC116" s="986"/>
      <c r="AD116" s="986"/>
      <c r="AE116" s="987"/>
      <c r="AF116" s="988" t="s">
        <v>108</v>
      </c>
      <c r="AG116" s="986"/>
      <c r="AH116" s="986"/>
      <c r="AI116" s="986"/>
      <c r="AJ116" s="987"/>
      <c r="AK116" s="988" t="s">
        <v>108</v>
      </c>
      <c r="AL116" s="986"/>
      <c r="AM116" s="986"/>
      <c r="AN116" s="986"/>
      <c r="AO116" s="987"/>
      <c r="AP116" s="989" t="s">
        <v>108</v>
      </c>
      <c r="AQ116" s="990"/>
      <c r="AR116" s="990"/>
      <c r="AS116" s="990"/>
      <c r="AT116" s="991"/>
      <c r="AU116" s="926"/>
      <c r="AV116" s="927"/>
      <c r="AW116" s="927"/>
      <c r="AX116" s="927"/>
      <c r="AY116" s="928"/>
      <c r="AZ116" s="976" t="s">
        <v>426</v>
      </c>
      <c r="BA116" s="977"/>
      <c r="BB116" s="977"/>
      <c r="BC116" s="977"/>
      <c r="BD116" s="977"/>
      <c r="BE116" s="977"/>
      <c r="BF116" s="977"/>
      <c r="BG116" s="977"/>
      <c r="BH116" s="977"/>
      <c r="BI116" s="977"/>
      <c r="BJ116" s="977"/>
      <c r="BK116" s="977"/>
      <c r="BL116" s="977"/>
      <c r="BM116" s="977"/>
      <c r="BN116" s="977"/>
      <c r="BO116" s="977"/>
      <c r="BP116" s="978"/>
      <c r="BQ116" s="946" t="s">
        <v>108</v>
      </c>
      <c r="BR116" s="947"/>
      <c r="BS116" s="947"/>
      <c r="BT116" s="947"/>
      <c r="BU116" s="947"/>
      <c r="BV116" s="947" t="s">
        <v>108</v>
      </c>
      <c r="BW116" s="947"/>
      <c r="BX116" s="947"/>
      <c r="BY116" s="947"/>
      <c r="BZ116" s="947"/>
      <c r="CA116" s="947" t="s">
        <v>108</v>
      </c>
      <c r="CB116" s="947"/>
      <c r="CC116" s="947"/>
      <c r="CD116" s="947"/>
      <c r="CE116" s="947"/>
      <c r="CF116" s="941" t="s">
        <v>108</v>
      </c>
      <c r="CG116" s="942"/>
      <c r="CH116" s="942"/>
      <c r="CI116" s="942"/>
      <c r="CJ116" s="942"/>
      <c r="CK116" s="972"/>
      <c r="CL116" s="973"/>
      <c r="CM116" s="943" t="s">
        <v>427</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85">
        <v>28254</v>
      </c>
      <c r="DH116" s="986"/>
      <c r="DI116" s="986"/>
      <c r="DJ116" s="986"/>
      <c r="DK116" s="987"/>
      <c r="DL116" s="988">
        <v>20952</v>
      </c>
      <c r="DM116" s="986"/>
      <c r="DN116" s="986"/>
      <c r="DO116" s="986"/>
      <c r="DP116" s="987"/>
      <c r="DQ116" s="988">
        <v>13696</v>
      </c>
      <c r="DR116" s="986"/>
      <c r="DS116" s="986"/>
      <c r="DT116" s="986"/>
      <c r="DU116" s="987"/>
      <c r="DV116" s="989">
        <v>0.5</v>
      </c>
      <c r="DW116" s="990"/>
      <c r="DX116" s="990"/>
      <c r="DY116" s="990"/>
      <c r="DZ116" s="991"/>
    </row>
    <row r="117" spans="1:130" s="197" customFormat="1" ht="26.25" customHeight="1">
      <c r="A117" s="931" t="s">
        <v>167</v>
      </c>
      <c r="B117" s="910"/>
      <c r="C117" s="910"/>
      <c r="D117" s="910"/>
      <c r="E117" s="910"/>
      <c r="F117" s="910"/>
      <c r="G117" s="910"/>
      <c r="H117" s="910"/>
      <c r="I117" s="910"/>
      <c r="J117" s="910"/>
      <c r="K117" s="910"/>
      <c r="L117" s="910"/>
      <c r="M117" s="910"/>
      <c r="N117" s="910"/>
      <c r="O117" s="910"/>
      <c r="P117" s="910"/>
      <c r="Q117" s="910"/>
      <c r="R117" s="910"/>
      <c r="S117" s="910"/>
      <c r="T117" s="910"/>
      <c r="U117" s="910"/>
      <c r="V117" s="910"/>
      <c r="W117" s="910"/>
      <c r="X117" s="910"/>
      <c r="Y117" s="1020" t="s">
        <v>428</v>
      </c>
      <c r="Z117" s="911"/>
      <c r="AA117" s="1023">
        <v>910437</v>
      </c>
      <c r="AB117" s="993"/>
      <c r="AC117" s="993"/>
      <c r="AD117" s="993"/>
      <c r="AE117" s="994"/>
      <c r="AF117" s="992">
        <v>887693</v>
      </c>
      <c r="AG117" s="993"/>
      <c r="AH117" s="993"/>
      <c r="AI117" s="993"/>
      <c r="AJ117" s="994"/>
      <c r="AK117" s="992">
        <v>897339</v>
      </c>
      <c r="AL117" s="993"/>
      <c r="AM117" s="993"/>
      <c r="AN117" s="993"/>
      <c r="AO117" s="994"/>
      <c r="AP117" s="995"/>
      <c r="AQ117" s="996"/>
      <c r="AR117" s="996"/>
      <c r="AS117" s="996"/>
      <c r="AT117" s="997"/>
      <c r="AU117" s="926"/>
      <c r="AV117" s="927"/>
      <c r="AW117" s="927"/>
      <c r="AX117" s="927"/>
      <c r="AY117" s="928"/>
      <c r="AZ117" s="1022" t="s">
        <v>429</v>
      </c>
      <c r="BA117" s="998"/>
      <c r="BB117" s="998"/>
      <c r="BC117" s="998"/>
      <c r="BD117" s="998"/>
      <c r="BE117" s="998"/>
      <c r="BF117" s="998"/>
      <c r="BG117" s="998"/>
      <c r="BH117" s="998"/>
      <c r="BI117" s="998"/>
      <c r="BJ117" s="998"/>
      <c r="BK117" s="998"/>
      <c r="BL117" s="998"/>
      <c r="BM117" s="998"/>
      <c r="BN117" s="998"/>
      <c r="BO117" s="998"/>
      <c r="BP117" s="999"/>
      <c r="BQ117" s="1012" t="s">
        <v>430</v>
      </c>
      <c r="BR117" s="1013"/>
      <c r="BS117" s="1013"/>
      <c r="BT117" s="1013"/>
      <c r="BU117" s="1013"/>
      <c r="BV117" s="1013" t="s">
        <v>430</v>
      </c>
      <c r="BW117" s="1013"/>
      <c r="BX117" s="1013"/>
      <c r="BY117" s="1013"/>
      <c r="BZ117" s="1013"/>
      <c r="CA117" s="1013" t="s">
        <v>430</v>
      </c>
      <c r="CB117" s="1013"/>
      <c r="CC117" s="1013"/>
      <c r="CD117" s="1013"/>
      <c r="CE117" s="1013"/>
      <c r="CF117" s="941" t="s">
        <v>430</v>
      </c>
      <c r="CG117" s="942"/>
      <c r="CH117" s="942"/>
      <c r="CI117" s="942"/>
      <c r="CJ117" s="942"/>
      <c r="CK117" s="972"/>
      <c r="CL117" s="973"/>
      <c r="CM117" s="943" t="s">
        <v>431</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85" t="s">
        <v>430</v>
      </c>
      <c r="DH117" s="986"/>
      <c r="DI117" s="986"/>
      <c r="DJ117" s="986"/>
      <c r="DK117" s="987"/>
      <c r="DL117" s="988" t="s">
        <v>430</v>
      </c>
      <c r="DM117" s="986"/>
      <c r="DN117" s="986"/>
      <c r="DO117" s="986"/>
      <c r="DP117" s="987"/>
      <c r="DQ117" s="988" t="s">
        <v>430</v>
      </c>
      <c r="DR117" s="986"/>
      <c r="DS117" s="986"/>
      <c r="DT117" s="986"/>
      <c r="DU117" s="987"/>
      <c r="DV117" s="989" t="s">
        <v>430</v>
      </c>
      <c r="DW117" s="990"/>
      <c r="DX117" s="990"/>
      <c r="DY117" s="990"/>
      <c r="DZ117" s="991"/>
    </row>
    <row r="118" spans="1:130" s="197" customFormat="1" ht="26.25" customHeight="1">
      <c r="A118" s="931" t="s">
        <v>402</v>
      </c>
      <c r="B118" s="910"/>
      <c r="C118" s="910"/>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1"/>
      <c r="AA118" s="909" t="s">
        <v>400</v>
      </c>
      <c r="AB118" s="910"/>
      <c r="AC118" s="910"/>
      <c r="AD118" s="910"/>
      <c r="AE118" s="911"/>
      <c r="AF118" s="909" t="s">
        <v>284</v>
      </c>
      <c r="AG118" s="910"/>
      <c r="AH118" s="910"/>
      <c r="AI118" s="910"/>
      <c r="AJ118" s="911"/>
      <c r="AK118" s="909" t="s">
        <v>283</v>
      </c>
      <c r="AL118" s="910"/>
      <c r="AM118" s="910"/>
      <c r="AN118" s="910"/>
      <c r="AO118" s="911"/>
      <c r="AP118" s="1017" t="s">
        <v>401</v>
      </c>
      <c r="AQ118" s="1018"/>
      <c r="AR118" s="1018"/>
      <c r="AS118" s="1018"/>
      <c r="AT118" s="1019"/>
      <c r="AU118" s="929"/>
      <c r="AV118" s="930"/>
      <c r="AW118" s="930"/>
      <c r="AX118" s="930"/>
      <c r="AY118" s="930"/>
      <c r="AZ118" s="228" t="s">
        <v>167</v>
      </c>
      <c r="BA118" s="228"/>
      <c r="BB118" s="228"/>
      <c r="BC118" s="228"/>
      <c r="BD118" s="228"/>
      <c r="BE118" s="228"/>
      <c r="BF118" s="228"/>
      <c r="BG118" s="228"/>
      <c r="BH118" s="228"/>
      <c r="BI118" s="228"/>
      <c r="BJ118" s="228"/>
      <c r="BK118" s="228"/>
      <c r="BL118" s="228"/>
      <c r="BM118" s="228"/>
      <c r="BN118" s="228"/>
      <c r="BO118" s="1020" t="s">
        <v>432</v>
      </c>
      <c r="BP118" s="1021"/>
      <c r="BQ118" s="1012">
        <v>9697910</v>
      </c>
      <c r="BR118" s="1013"/>
      <c r="BS118" s="1013"/>
      <c r="BT118" s="1013"/>
      <c r="BU118" s="1013"/>
      <c r="BV118" s="1013">
        <v>9455561</v>
      </c>
      <c r="BW118" s="1013"/>
      <c r="BX118" s="1013"/>
      <c r="BY118" s="1013"/>
      <c r="BZ118" s="1013"/>
      <c r="CA118" s="1013">
        <v>9432643</v>
      </c>
      <c r="CB118" s="1013"/>
      <c r="CC118" s="1013"/>
      <c r="CD118" s="1013"/>
      <c r="CE118" s="1013"/>
      <c r="CF118" s="1014"/>
      <c r="CG118" s="1015"/>
      <c r="CH118" s="1015"/>
      <c r="CI118" s="1015"/>
      <c r="CJ118" s="1016"/>
      <c r="CK118" s="972"/>
      <c r="CL118" s="973"/>
      <c r="CM118" s="943" t="s">
        <v>433</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85" t="s">
        <v>430</v>
      </c>
      <c r="DH118" s="986"/>
      <c r="DI118" s="986"/>
      <c r="DJ118" s="986"/>
      <c r="DK118" s="987"/>
      <c r="DL118" s="988" t="s">
        <v>430</v>
      </c>
      <c r="DM118" s="986"/>
      <c r="DN118" s="986"/>
      <c r="DO118" s="986"/>
      <c r="DP118" s="987"/>
      <c r="DQ118" s="988" t="s">
        <v>430</v>
      </c>
      <c r="DR118" s="986"/>
      <c r="DS118" s="986"/>
      <c r="DT118" s="986"/>
      <c r="DU118" s="987"/>
      <c r="DV118" s="989" t="s">
        <v>430</v>
      </c>
      <c r="DW118" s="990"/>
      <c r="DX118" s="990"/>
      <c r="DY118" s="990"/>
      <c r="DZ118" s="991"/>
    </row>
    <row r="119" spans="1:130" s="197" customFormat="1" ht="26.25" customHeight="1">
      <c r="A119" s="1001" t="s">
        <v>405</v>
      </c>
      <c r="B119" s="971"/>
      <c r="C119" s="950" t="s">
        <v>406</v>
      </c>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2"/>
      <c r="AA119" s="916" t="s">
        <v>430</v>
      </c>
      <c r="AB119" s="917"/>
      <c r="AC119" s="917"/>
      <c r="AD119" s="917"/>
      <c r="AE119" s="918"/>
      <c r="AF119" s="919" t="s">
        <v>430</v>
      </c>
      <c r="AG119" s="917"/>
      <c r="AH119" s="917"/>
      <c r="AI119" s="917"/>
      <c r="AJ119" s="918"/>
      <c r="AK119" s="919" t="s">
        <v>430</v>
      </c>
      <c r="AL119" s="917"/>
      <c r="AM119" s="917"/>
      <c r="AN119" s="917"/>
      <c r="AO119" s="918"/>
      <c r="AP119" s="920" t="s">
        <v>430</v>
      </c>
      <c r="AQ119" s="921"/>
      <c r="AR119" s="921"/>
      <c r="AS119" s="921"/>
      <c r="AT119" s="922"/>
      <c r="AU119" s="1004" t="s">
        <v>434</v>
      </c>
      <c r="AV119" s="1005"/>
      <c r="AW119" s="1005"/>
      <c r="AX119" s="1005"/>
      <c r="AY119" s="1006"/>
      <c r="AZ119" s="967" t="s">
        <v>435</v>
      </c>
      <c r="BA119" s="914"/>
      <c r="BB119" s="914"/>
      <c r="BC119" s="914"/>
      <c r="BD119" s="914"/>
      <c r="BE119" s="914"/>
      <c r="BF119" s="914"/>
      <c r="BG119" s="914"/>
      <c r="BH119" s="914"/>
      <c r="BI119" s="914"/>
      <c r="BJ119" s="914"/>
      <c r="BK119" s="914"/>
      <c r="BL119" s="914"/>
      <c r="BM119" s="914"/>
      <c r="BN119" s="914"/>
      <c r="BO119" s="914"/>
      <c r="BP119" s="915"/>
      <c r="BQ119" s="953">
        <v>1947978</v>
      </c>
      <c r="BR119" s="954"/>
      <c r="BS119" s="954"/>
      <c r="BT119" s="954"/>
      <c r="BU119" s="954"/>
      <c r="BV119" s="954">
        <v>1854875</v>
      </c>
      <c r="BW119" s="954"/>
      <c r="BX119" s="954"/>
      <c r="BY119" s="954"/>
      <c r="BZ119" s="954"/>
      <c r="CA119" s="954">
        <v>2064434</v>
      </c>
      <c r="CB119" s="954"/>
      <c r="CC119" s="954"/>
      <c r="CD119" s="954"/>
      <c r="CE119" s="954"/>
      <c r="CF119" s="968">
        <v>76.099999999999994</v>
      </c>
      <c r="CG119" s="969"/>
      <c r="CH119" s="969"/>
      <c r="CI119" s="969"/>
      <c r="CJ119" s="969"/>
      <c r="CK119" s="974"/>
      <c r="CL119" s="975"/>
      <c r="CM119" s="1031" t="s">
        <v>436</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24">
        <v>363655</v>
      </c>
      <c r="DH119" s="1025"/>
      <c r="DI119" s="1025"/>
      <c r="DJ119" s="1025"/>
      <c r="DK119" s="1026"/>
      <c r="DL119" s="1027">
        <v>349238</v>
      </c>
      <c r="DM119" s="1025"/>
      <c r="DN119" s="1025"/>
      <c r="DO119" s="1025"/>
      <c r="DP119" s="1026"/>
      <c r="DQ119" s="1027">
        <v>483474</v>
      </c>
      <c r="DR119" s="1025"/>
      <c r="DS119" s="1025"/>
      <c r="DT119" s="1025"/>
      <c r="DU119" s="1026"/>
      <c r="DV119" s="1028">
        <v>17.8</v>
      </c>
      <c r="DW119" s="1029"/>
      <c r="DX119" s="1029"/>
      <c r="DY119" s="1029"/>
      <c r="DZ119" s="1030"/>
    </row>
    <row r="120" spans="1:130" s="197" customFormat="1" ht="26.25" customHeight="1">
      <c r="A120" s="1002"/>
      <c r="B120" s="973"/>
      <c r="C120" s="943" t="s">
        <v>411</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85" t="s">
        <v>430</v>
      </c>
      <c r="AB120" s="986"/>
      <c r="AC120" s="986"/>
      <c r="AD120" s="986"/>
      <c r="AE120" s="987"/>
      <c r="AF120" s="988" t="s">
        <v>430</v>
      </c>
      <c r="AG120" s="986"/>
      <c r="AH120" s="986"/>
      <c r="AI120" s="986"/>
      <c r="AJ120" s="987"/>
      <c r="AK120" s="988" t="s">
        <v>430</v>
      </c>
      <c r="AL120" s="986"/>
      <c r="AM120" s="986"/>
      <c r="AN120" s="986"/>
      <c r="AO120" s="987"/>
      <c r="AP120" s="989" t="s">
        <v>430</v>
      </c>
      <c r="AQ120" s="990"/>
      <c r="AR120" s="990"/>
      <c r="AS120" s="990"/>
      <c r="AT120" s="991"/>
      <c r="AU120" s="1007"/>
      <c r="AV120" s="1008"/>
      <c r="AW120" s="1008"/>
      <c r="AX120" s="1008"/>
      <c r="AY120" s="1009"/>
      <c r="AZ120" s="976" t="s">
        <v>437</v>
      </c>
      <c r="BA120" s="977"/>
      <c r="BB120" s="977"/>
      <c r="BC120" s="977"/>
      <c r="BD120" s="977"/>
      <c r="BE120" s="977"/>
      <c r="BF120" s="977"/>
      <c r="BG120" s="977"/>
      <c r="BH120" s="977"/>
      <c r="BI120" s="977"/>
      <c r="BJ120" s="977"/>
      <c r="BK120" s="977"/>
      <c r="BL120" s="977"/>
      <c r="BM120" s="977"/>
      <c r="BN120" s="977"/>
      <c r="BO120" s="977"/>
      <c r="BP120" s="978"/>
      <c r="BQ120" s="946">
        <v>141198</v>
      </c>
      <c r="BR120" s="947"/>
      <c r="BS120" s="947"/>
      <c r="BT120" s="947"/>
      <c r="BU120" s="947"/>
      <c r="BV120" s="947">
        <v>72984</v>
      </c>
      <c r="BW120" s="947"/>
      <c r="BX120" s="947"/>
      <c r="BY120" s="947"/>
      <c r="BZ120" s="947"/>
      <c r="CA120" s="947">
        <v>73153</v>
      </c>
      <c r="CB120" s="947"/>
      <c r="CC120" s="947"/>
      <c r="CD120" s="947"/>
      <c r="CE120" s="947"/>
      <c r="CF120" s="941">
        <v>2.7</v>
      </c>
      <c r="CG120" s="942"/>
      <c r="CH120" s="942"/>
      <c r="CI120" s="942"/>
      <c r="CJ120" s="942"/>
      <c r="CK120" s="1040" t="s">
        <v>438</v>
      </c>
      <c r="CL120" s="1041"/>
      <c r="CM120" s="1041"/>
      <c r="CN120" s="1041"/>
      <c r="CO120" s="1042"/>
      <c r="CP120" s="1048" t="s">
        <v>439</v>
      </c>
      <c r="CQ120" s="1049"/>
      <c r="CR120" s="1049"/>
      <c r="CS120" s="1049"/>
      <c r="CT120" s="1049"/>
      <c r="CU120" s="1049"/>
      <c r="CV120" s="1049"/>
      <c r="CW120" s="1049"/>
      <c r="CX120" s="1049"/>
      <c r="CY120" s="1049"/>
      <c r="CZ120" s="1049"/>
      <c r="DA120" s="1049"/>
      <c r="DB120" s="1049"/>
      <c r="DC120" s="1049"/>
      <c r="DD120" s="1049"/>
      <c r="DE120" s="1049"/>
      <c r="DF120" s="1050"/>
      <c r="DG120" s="953">
        <v>2088775</v>
      </c>
      <c r="DH120" s="954"/>
      <c r="DI120" s="954"/>
      <c r="DJ120" s="954"/>
      <c r="DK120" s="954"/>
      <c r="DL120" s="954">
        <v>2018516</v>
      </c>
      <c r="DM120" s="954"/>
      <c r="DN120" s="954"/>
      <c r="DO120" s="954"/>
      <c r="DP120" s="954"/>
      <c r="DQ120" s="954">
        <v>1903067</v>
      </c>
      <c r="DR120" s="954"/>
      <c r="DS120" s="954"/>
      <c r="DT120" s="954"/>
      <c r="DU120" s="954"/>
      <c r="DV120" s="955">
        <v>70.2</v>
      </c>
      <c r="DW120" s="955"/>
      <c r="DX120" s="955"/>
      <c r="DY120" s="955"/>
      <c r="DZ120" s="956"/>
    </row>
    <row r="121" spans="1:130" s="197" customFormat="1" ht="26.25" customHeight="1">
      <c r="A121" s="1002"/>
      <c r="B121" s="973"/>
      <c r="C121" s="1037" t="s">
        <v>440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985" t="s">
        <v>430</v>
      </c>
      <c r="AB121" s="986"/>
      <c r="AC121" s="986"/>
      <c r="AD121" s="986"/>
      <c r="AE121" s="987"/>
      <c r="AF121" s="988" t="s">
        <v>430</v>
      </c>
      <c r="AG121" s="986"/>
      <c r="AH121" s="986"/>
      <c r="AI121" s="986"/>
      <c r="AJ121" s="987"/>
      <c r="AK121" s="988" t="s">
        <v>430</v>
      </c>
      <c r="AL121" s="986"/>
      <c r="AM121" s="986"/>
      <c r="AN121" s="986"/>
      <c r="AO121" s="987"/>
      <c r="AP121" s="989" t="s">
        <v>430</v>
      </c>
      <c r="AQ121" s="990"/>
      <c r="AR121" s="990"/>
      <c r="AS121" s="990"/>
      <c r="AT121" s="991"/>
      <c r="AU121" s="1007"/>
      <c r="AV121" s="1008"/>
      <c r="AW121" s="1008"/>
      <c r="AX121" s="1008"/>
      <c r="AY121" s="1009"/>
      <c r="AZ121" s="1022" t="s">
        <v>441</v>
      </c>
      <c r="BA121" s="998"/>
      <c r="BB121" s="998"/>
      <c r="BC121" s="998"/>
      <c r="BD121" s="998"/>
      <c r="BE121" s="998"/>
      <c r="BF121" s="998"/>
      <c r="BG121" s="998"/>
      <c r="BH121" s="998"/>
      <c r="BI121" s="998"/>
      <c r="BJ121" s="998"/>
      <c r="BK121" s="998"/>
      <c r="BL121" s="998"/>
      <c r="BM121" s="998"/>
      <c r="BN121" s="998"/>
      <c r="BO121" s="998"/>
      <c r="BP121" s="999"/>
      <c r="BQ121" s="1012">
        <v>6987441</v>
      </c>
      <c r="BR121" s="1013"/>
      <c r="BS121" s="1013"/>
      <c r="BT121" s="1013"/>
      <c r="BU121" s="1013"/>
      <c r="BV121" s="1013">
        <v>6773015</v>
      </c>
      <c r="BW121" s="1013"/>
      <c r="BX121" s="1013"/>
      <c r="BY121" s="1013"/>
      <c r="BZ121" s="1013"/>
      <c r="CA121" s="1013">
        <v>6670835</v>
      </c>
      <c r="CB121" s="1013"/>
      <c r="CC121" s="1013"/>
      <c r="CD121" s="1013"/>
      <c r="CE121" s="1013"/>
      <c r="CF121" s="1051">
        <v>246</v>
      </c>
      <c r="CG121" s="1052"/>
      <c r="CH121" s="1052"/>
      <c r="CI121" s="1052"/>
      <c r="CJ121" s="1052"/>
      <c r="CK121" s="1043"/>
      <c r="CL121" s="1044"/>
      <c r="CM121" s="1044"/>
      <c r="CN121" s="1044"/>
      <c r="CO121" s="1045"/>
      <c r="CP121" s="1034" t="s">
        <v>442</v>
      </c>
      <c r="CQ121" s="1035"/>
      <c r="CR121" s="1035"/>
      <c r="CS121" s="1035"/>
      <c r="CT121" s="1035"/>
      <c r="CU121" s="1035"/>
      <c r="CV121" s="1035"/>
      <c r="CW121" s="1035"/>
      <c r="CX121" s="1035"/>
      <c r="CY121" s="1035"/>
      <c r="CZ121" s="1035"/>
      <c r="DA121" s="1035"/>
      <c r="DB121" s="1035"/>
      <c r="DC121" s="1035"/>
      <c r="DD121" s="1035"/>
      <c r="DE121" s="1035"/>
      <c r="DF121" s="1036"/>
      <c r="DG121" s="946">
        <v>436289</v>
      </c>
      <c r="DH121" s="947"/>
      <c r="DI121" s="947"/>
      <c r="DJ121" s="947"/>
      <c r="DK121" s="947"/>
      <c r="DL121" s="947">
        <v>530927</v>
      </c>
      <c r="DM121" s="947"/>
      <c r="DN121" s="947"/>
      <c r="DO121" s="947"/>
      <c r="DP121" s="947"/>
      <c r="DQ121" s="947">
        <v>565374</v>
      </c>
      <c r="DR121" s="947"/>
      <c r="DS121" s="947"/>
      <c r="DT121" s="947"/>
      <c r="DU121" s="947"/>
      <c r="DV121" s="948">
        <v>20.8</v>
      </c>
      <c r="DW121" s="948"/>
      <c r="DX121" s="948"/>
      <c r="DY121" s="948"/>
      <c r="DZ121" s="949"/>
    </row>
    <row r="122" spans="1:130" s="197" customFormat="1" ht="26.25" customHeight="1">
      <c r="A122" s="1002"/>
      <c r="B122" s="973"/>
      <c r="C122" s="943" t="s">
        <v>421</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85" t="s">
        <v>430</v>
      </c>
      <c r="AB122" s="986"/>
      <c r="AC122" s="986"/>
      <c r="AD122" s="986"/>
      <c r="AE122" s="987"/>
      <c r="AF122" s="988" t="s">
        <v>430</v>
      </c>
      <c r="AG122" s="986"/>
      <c r="AH122" s="986"/>
      <c r="AI122" s="986"/>
      <c r="AJ122" s="987"/>
      <c r="AK122" s="988" t="s">
        <v>430</v>
      </c>
      <c r="AL122" s="986"/>
      <c r="AM122" s="986"/>
      <c r="AN122" s="986"/>
      <c r="AO122" s="987"/>
      <c r="AP122" s="989" t="s">
        <v>430</v>
      </c>
      <c r="AQ122" s="990"/>
      <c r="AR122" s="990"/>
      <c r="AS122" s="990"/>
      <c r="AT122" s="991"/>
      <c r="AU122" s="1010"/>
      <c r="AV122" s="1011"/>
      <c r="AW122" s="1011"/>
      <c r="AX122" s="1011"/>
      <c r="AY122" s="1011"/>
      <c r="AZ122" s="228" t="s">
        <v>167</v>
      </c>
      <c r="BA122" s="228"/>
      <c r="BB122" s="228"/>
      <c r="BC122" s="228"/>
      <c r="BD122" s="228"/>
      <c r="BE122" s="228"/>
      <c r="BF122" s="228"/>
      <c r="BG122" s="228"/>
      <c r="BH122" s="228"/>
      <c r="BI122" s="228"/>
      <c r="BJ122" s="228"/>
      <c r="BK122" s="228"/>
      <c r="BL122" s="228"/>
      <c r="BM122" s="228"/>
      <c r="BN122" s="228"/>
      <c r="BO122" s="1020" t="s">
        <v>443</v>
      </c>
      <c r="BP122" s="1021"/>
      <c r="BQ122" s="1061">
        <v>9076617</v>
      </c>
      <c r="BR122" s="1062"/>
      <c r="BS122" s="1062"/>
      <c r="BT122" s="1062"/>
      <c r="BU122" s="1062"/>
      <c r="BV122" s="1062">
        <v>8700874</v>
      </c>
      <c r="BW122" s="1062"/>
      <c r="BX122" s="1062"/>
      <c r="BY122" s="1062"/>
      <c r="BZ122" s="1062"/>
      <c r="CA122" s="1062">
        <v>8808422</v>
      </c>
      <c r="CB122" s="1062"/>
      <c r="CC122" s="1062"/>
      <c r="CD122" s="1062"/>
      <c r="CE122" s="1062"/>
      <c r="CF122" s="1014"/>
      <c r="CG122" s="1015"/>
      <c r="CH122" s="1015"/>
      <c r="CI122" s="1015"/>
      <c r="CJ122" s="1016"/>
      <c r="CK122" s="1043"/>
      <c r="CL122" s="1044"/>
      <c r="CM122" s="1044"/>
      <c r="CN122" s="1044"/>
      <c r="CO122" s="1045"/>
      <c r="CP122" s="1034" t="s">
        <v>378</v>
      </c>
      <c r="CQ122" s="1035"/>
      <c r="CR122" s="1035"/>
      <c r="CS122" s="1035"/>
      <c r="CT122" s="1035"/>
      <c r="CU122" s="1035"/>
      <c r="CV122" s="1035"/>
      <c r="CW122" s="1035"/>
      <c r="CX122" s="1035"/>
      <c r="CY122" s="1035"/>
      <c r="CZ122" s="1035"/>
      <c r="DA122" s="1035"/>
      <c r="DB122" s="1035"/>
      <c r="DC122" s="1035"/>
      <c r="DD122" s="1035"/>
      <c r="DE122" s="1035"/>
      <c r="DF122" s="1036"/>
      <c r="DG122" s="946">
        <v>183223</v>
      </c>
      <c r="DH122" s="947"/>
      <c r="DI122" s="947"/>
      <c r="DJ122" s="947"/>
      <c r="DK122" s="947"/>
      <c r="DL122" s="947">
        <v>228367</v>
      </c>
      <c r="DM122" s="947"/>
      <c r="DN122" s="947"/>
      <c r="DO122" s="947"/>
      <c r="DP122" s="947"/>
      <c r="DQ122" s="947">
        <v>228394</v>
      </c>
      <c r="DR122" s="947"/>
      <c r="DS122" s="947"/>
      <c r="DT122" s="947"/>
      <c r="DU122" s="947"/>
      <c r="DV122" s="948">
        <v>8.4</v>
      </c>
      <c r="DW122" s="948"/>
      <c r="DX122" s="948"/>
      <c r="DY122" s="948"/>
      <c r="DZ122" s="949"/>
    </row>
    <row r="123" spans="1:130" s="197" customFormat="1" ht="26.25" customHeight="1" thickBot="1">
      <c r="A123" s="1002"/>
      <c r="B123" s="973"/>
      <c r="C123" s="943" t="s">
        <v>427</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85">
        <v>7351</v>
      </c>
      <c r="AB123" s="986"/>
      <c r="AC123" s="986"/>
      <c r="AD123" s="986"/>
      <c r="AE123" s="987"/>
      <c r="AF123" s="988">
        <v>7303</v>
      </c>
      <c r="AG123" s="986"/>
      <c r="AH123" s="986"/>
      <c r="AI123" s="986"/>
      <c r="AJ123" s="987"/>
      <c r="AK123" s="988">
        <v>7255</v>
      </c>
      <c r="AL123" s="986"/>
      <c r="AM123" s="986"/>
      <c r="AN123" s="986"/>
      <c r="AO123" s="987"/>
      <c r="AP123" s="989">
        <v>0.3</v>
      </c>
      <c r="AQ123" s="990"/>
      <c r="AR123" s="990"/>
      <c r="AS123" s="990"/>
      <c r="AT123" s="991"/>
      <c r="AU123" s="1058" t="s">
        <v>444</v>
      </c>
      <c r="AV123" s="1059"/>
      <c r="AW123" s="1059"/>
      <c r="AX123" s="1059"/>
      <c r="AY123" s="1059"/>
      <c r="AZ123" s="1059"/>
      <c r="BA123" s="1059"/>
      <c r="BB123" s="1059"/>
      <c r="BC123" s="1059"/>
      <c r="BD123" s="1059"/>
      <c r="BE123" s="1059"/>
      <c r="BF123" s="1059"/>
      <c r="BG123" s="1059"/>
      <c r="BH123" s="1059"/>
      <c r="BI123" s="1059"/>
      <c r="BJ123" s="1059"/>
      <c r="BK123" s="1059"/>
      <c r="BL123" s="1059"/>
      <c r="BM123" s="1059"/>
      <c r="BN123" s="1059"/>
      <c r="BO123" s="1059"/>
      <c r="BP123" s="1060"/>
      <c r="BQ123" s="1053">
        <v>23.4</v>
      </c>
      <c r="BR123" s="1054"/>
      <c r="BS123" s="1054"/>
      <c r="BT123" s="1054"/>
      <c r="BU123" s="1054"/>
      <c r="BV123" s="1054">
        <v>29.4</v>
      </c>
      <c r="BW123" s="1054"/>
      <c r="BX123" s="1054"/>
      <c r="BY123" s="1054"/>
      <c r="BZ123" s="1054"/>
      <c r="CA123" s="1054">
        <v>23</v>
      </c>
      <c r="CB123" s="1054"/>
      <c r="CC123" s="1054"/>
      <c r="CD123" s="1054"/>
      <c r="CE123" s="1054"/>
      <c r="CF123" s="1055"/>
      <c r="CG123" s="1056"/>
      <c r="CH123" s="1056"/>
      <c r="CI123" s="1056"/>
      <c r="CJ123" s="1057"/>
      <c r="CK123" s="1043"/>
      <c r="CL123" s="1044"/>
      <c r="CM123" s="1044"/>
      <c r="CN123" s="1044"/>
      <c r="CO123" s="1045"/>
      <c r="CP123" s="1034" t="s">
        <v>445</v>
      </c>
      <c r="CQ123" s="1035"/>
      <c r="CR123" s="1035"/>
      <c r="CS123" s="1035"/>
      <c r="CT123" s="1035"/>
      <c r="CU123" s="1035"/>
      <c r="CV123" s="1035"/>
      <c r="CW123" s="1035"/>
      <c r="CX123" s="1035"/>
      <c r="CY123" s="1035"/>
      <c r="CZ123" s="1035"/>
      <c r="DA123" s="1035"/>
      <c r="DB123" s="1035"/>
      <c r="DC123" s="1035"/>
      <c r="DD123" s="1035"/>
      <c r="DE123" s="1035"/>
      <c r="DF123" s="1036"/>
      <c r="DG123" s="985">
        <v>40550</v>
      </c>
      <c r="DH123" s="986"/>
      <c r="DI123" s="986"/>
      <c r="DJ123" s="986"/>
      <c r="DK123" s="987"/>
      <c r="DL123" s="988">
        <v>41383</v>
      </c>
      <c r="DM123" s="986"/>
      <c r="DN123" s="986"/>
      <c r="DO123" s="986"/>
      <c r="DP123" s="987"/>
      <c r="DQ123" s="988">
        <v>33302</v>
      </c>
      <c r="DR123" s="986"/>
      <c r="DS123" s="986"/>
      <c r="DT123" s="986"/>
      <c r="DU123" s="987"/>
      <c r="DV123" s="989">
        <v>1.2</v>
      </c>
      <c r="DW123" s="990"/>
      <c r="DX123" s="990"/>
      <c r="DY123" s="990"/>
      <c r="DZ123" s="991"/>
    </row>
    <row r="124" spans="1:130" s="197" customFormat="1" ht="26.25" customHeight="1">
      <c r="A124" s="1002"/>
      <c r="B124" s="973"/>
      <c r="C124" s="943" t="s">
        <v>431</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85" t="s">
        <v>108</v>
      </c>
      <c r="AB124" s="986"/>
      <c r="AC124" s="986"/>
      <c r="AD124" s="986"/>
      <c r="AE124" s="987"/>
      <c r="AF124" s="988" t="s">
        <v>108</v>
      </c>
      <c r="AG124" s="986"/>
      <c r="AH124" s="986"/>
      <c r="AI124" s="986"/>
      <c r="AJ124" s="987"/>
      <c r="AK124" s="988" t="s">
        <v>108</v>
      </c>
      <c r="AL124" s="986"/>
      <c r="AM124" s="986"/>
      <c r="AN124" s="986"/>
      <c r="AO124" s="987"/>
      <c r="AP124" s="989" t="s">
        <v>108</v>
      </c>
      <c r="AQ124" s="990"/>
      <c r="AR124" s="990"/>
      <c r="AS124" s="990"/>
      <c r="AT124" s="99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6"/>
      <c r="CL124" s="1046"/>
      <c r="CM124" s="1046"/>
      <c r="CN124" s="1046"/>
      <c r="CO124" s="1047"/>
      <c r="CP124" s="1034" t="s">
        <v>446</v>
      </c>
      <c r="CQ124" s="1035"/>
      <c r="CR124" s="1035"/>
      <c r="CS124" s="1035"/>
      <c r="CT124" s="1035"/>
      <c r="CU124" s="1035"/>
      <c r="CV124" s="1035"/>
      <c r="CW124" s="1035"/>
      <c r="CX124" s="1035"/>
      <c r="CY124" s="1035"/>
      <c r="CZ124" s="1035"/>
      <c r="DA124" s="1035"/>
      <c r="DB124" s="1035"/>
      <c r="DC124" s="1035"/>
      <c r="DD124" s="1035"/>
      <c r="DE124" s="1035"/>
      <c r="DF124" s="1036"/>
      <c r="DG124" s="1024">
        <v>3265</v>
      </c>
      <c r="DH124" s="1025"/>
      <c r="DI124" s="1025"/>
      <c r="DJ124" s="1025"/>
      <c r="DK124" s="1026"/>
      <c r="DL124" s="1027">
        <v>3744</v>
      </c>
      <c r="DM124" s="1025"/>
      <c r="DN124" s="1025"/>
      <c r="DO124" s="1025"/>
      <c r="DP124" s="1026"/>
      <c r="DQ124" s="1027" t="s">
        <v>108</v>
      </c>
      <c r="DR124" s="1025"/>
      <c r="DS124" s="1025"/>
      <c r="DT124" s="1025"/>
      <c r="DU124" s="1026"/>
      <c r="DV124" s="1028" t="s">
        <v>108</v>
      </c>
      <c r="DW124" s="1029"/>
      <c r="DX124" s="1029"/>
      <c r="DY124" s="1029"/>
      <c r="DZ124" s="1030"/>
    </row>
    <row r="125" spans="1:130" s="197" customFormat="1" ht="26.25" customHeight="1" thickBot="1">
      <c r="A125" s="1002"/>
      <c r="B125" s="973"/>
      <c r="C125" s="943" t="s">
        <v>433</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85" t="s">
        <v>108</v>
      </c>
      <c r="AB125" s="986"/>
      <c r="AC125" s="986"/>
      <c r="AD125" s="986"/>
      <c r="AE125" s="987"/>
      <c r="AF125" s="988" t="s">
        <v>108</v>
      </c>
      <c r="AG125" s="986"/>
      <c r="AH125" s="986"/>
      <c r="AI125" s="986"/>
      <c r="AJ125" s="987"/>
      <c r="AK125" s="988" t="s">
        <v>108</v>
      </c>
      <c r="AL125" s="986"/>
      <c r="AM125" s="986"/>
      <c r="AN125" s="986"/>
      <c r="AO125" s="987"/>
      <c r="AP125" s="989" t="s">
        <v>108</v>
      </c>
      <c r="AQ125" s="990"/>
      <c r="AR125" s="990"/>
      <c r="AS125" s="990"/>
      <c r="AT125" s="99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1" t="s">
        <v>447</v>
      </c>
      <c r="CL125" s="1041"/>
      <c r="CM125" s="1041"/>
      <c r="CN125" s="1041"/>
      <c r="CO125" s="1042"/>
      <c r="CP125" s="967" t="s">
        <v>448</v>
      </c>
      <c r="CQ125" s="914"/>
      <c r="CR125" s="914"/>
      <c r="CS125" s="914"/>
      <c r="CT125" s="914"/>
      <c r="CU125" s="914"/>
      <c r="CV125" s="914"/>
      <c r="CW125" s="914"/>
      <c r="CX125" s="914"/>
      <c r="CY125" s="914"/>
      <c r="CZ125" s="914"/>
      <c r="DA125" s="914"/>
      <c r="DB125" s="914"/>
      <c r="DC125" s="914"/>
      <c r="DD125" s="914"/>
      <c r="DE125" s="914"/>
      <c r="DF125" s="915"/>
      <c r="DG125" s="953" t="s">
        <v>108</v>
      </c>
      <c r="DH125" s="954"/>
      <c r="DI125" s="954"/>
      <c r="DJ125" s="954"/>
      <c r="DK125" s="954"/>
      <c r="DL125" s="954" t="s">
        <v>108</v>
      </c>
      <c r="DM125" s="954"/>
      <c r="DN125" s="954"/>
      <c r="DO125" s="954"/>
      <c r="DP125" s="954"/>
      <c r="DQ125" s="954" t="s">
        <v>108</v>
      </c>
      <c r="DR125" s="954"/>
      <c r="DS125" s="954"/>
      <c r="DT125" s="954"/>
      <c r="DU125" s="954"/>
      <c r="DV125" s="955" t="s">
        <v>108</v>
      </c>
      <c r="DW125" s="955"/>
      <c r="DX125" s="955"/>
      <c r="DY125" s="955"/>
      <c r="DZ125" s="956"/>
    </row>
    <row r="126" spans="1:130" s="197" customFormat="1" ht="26.25" customHeight="1">
      <c r="A126" s="1002"/>
      <c r="B126" s="973"/>
      <c r="C126" s="943" t="s">
        <v>436</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85">
        <v>7201</v>
      </c>
      <c r="AB126" s="986"/>
      <c r="AC126" s="986"/>
      <c r="AD126" s="986"/>
      <c r="AE126" s="987"/>
      <c r="AF126" s="988">
        <v>7180</v>
      </c>
      <c r="AG126" s="986"/>
      <c r="AH126" s="986"/>
      <c r="AI126" s="986"/>
      <c r="AJ126" s="987"/>
      <c r="AK126" s="988">
        <v>6089</v>
      </c>
      <c r="AL126" s="986"/>
      <c r="AM126" s="986"/>
      <c r="AN126" s="986"/>
      <c r="AO126" s="987"/>
      <c r="AP126" s="989">
        <v>0.2</v>
      </c>
      <c r="AQ126" s="990"/>
      <c r="AR126" s="990"/>
      <c r="AS126" s="990"/>
      <c r="AT126" s="991"/>
      <c r="AU126" s="233"/>
      <c r="AV126" s="233"/>
      <c r="AW126" s="233"/>
      <c r="AX126" s="1063" t="s">
        <v>449</v>
      </c>
      <c r="AY126" s="1064"/>
      <c r="AZ126" s="1064"/>
      <c r="BA126" s="1064"/>
      <c r="BB126" s="1064"/>
      <c r="BC126" s="1064"/>
      <c r="BD126" s="1064"/>
      <c r="BE126" s="1065"/>
      <c r="BF126" s="1079" t="s">
        <v>450</v>
      </c>
      <c r="BG126" s="1064"/>
      <c r="BH126" s="1064"/>
      <c r="BI126" s="1064"/>
      <c r="BJ126" s="1064"/>
      <c r="BK126" s="1064"/>
      <c r="BL126" s="1065"/>
      <c r="BM126" s="1079" t="s">
        <v>451</v>
      </c>
      <c r="BN126" s="1064"/>
      <c r="BO126" s="1064"/>
      <c r="BP126" s="1064"/>
      <c r="BQ126" s="1064"/>
      <c r="BR126" s="1064"/>
      <c r="BS126" s="1065"/>
      <c r="BT126" s="1079" t="s">
        <v>452</v>
      </c>
      <c r="BU126" s="1064"/>
      <c r="BV126" s="1064"/>
      <c r="BW126" s="1064"/>
      <c r="BX126" s="1064"/>
      <c r="BY126" s="1064"/>
      <c r="BZ126" s="1080"/>
      <c r="CA126" s="233"/>
      <c r="CB126" s="233"/>
      <c r="CC126" s="233"/>
      <c r="CD126" s="234"/>
      <c r="CE126" s="234"/>
      <c r="CF126" s="234"/>
      <c r="CG126" s="231"/>
      <c r="CH126" s="231"/>
      <c r="CI126" s="231"/>
      <c r="CJ126" s="232"/>
      <c r="CK126" s="1044"/>
      <c r="CL126" s="1044"/>
      <c r="CM126" s="1044"/>
      <c r="CN126" s="1044"/>
      <c r="CO126" s="1045"/>
      <c r="CP126" s="976" t="s">
        <v>453</v>
      </c>
      <c r="CQ126" s="977"/>
      <c r="CR126" s="977"/>
      <c r="CS126" s="977"/>
      <c r="CT126" s="977"/>
      <c r="CU126" s="977"/>
      <c r="CV126" s="977"/>
      <c r="CW126" s="977"/>
      <c r="CX126" s="977"/>
      <c r="CY126" s="977"/>
      <c r="CZ126" s="977"/>
      <c r="DA126" s="977"/>
      <c r="DB126" s="977"/>
      <c r="DC126" s="977"/>
      <c r="DD126" s="977"/>
      <c r="DE126" s="977"/>
      <c r="DF126" s="978"/>
      <c r="DG126" s="946" t="s">
        <v>108</v>
      </c>
      <c r="DH126" s="947"/>
      <c r="DI126" s="947"/>
      <c r="DJ126" s="947"/>
      <c r="DK126" s="947"/>
      <c r="DL126" s="947" t="s">
        <v>108</v>
      </c>
      <c r="DM126" s="947"/>
      <c r="DN126" s="947"/>
      <c r="DO126" s="947"/>
      <c r="DP126" s="947"/>
      <c r="DQ126" s="947" t="s">
        <v>108</v>
      </c>
      <c r="DR126" s="947"/>
      <c r="DS126" s="947"/>
      <c r="DT126" s="947"/>
      <c r="DU126" s="947"/>
      <c r="DV126" s="948" t="s">
        <v>108</v>
      </c>
      <c r="DW126" s="948"/>
      <c r="DX126" s="948"/>
      <c r="DY126" s="948"/>
      <c r="DZ126" s="949"/>
    </row>
    <row r="127" spans="1:130" s="197" customFormat="1" ht="26.25" customHeight="1" thickBot="1">
      <c r="A127" s="1003"/>
      <c r="B127" s="975"/>
      <c r="C127" s="1031" t="s">
        <v>454</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5">
        <v>190</v>
      </c>
      <c r="AB127" s="986"/>
      <c r="AC127" s="986"/>
      <c r="AD127" s="986"/>
      <c r="AE127" s="987"/>
      <c r="AF127" s="988">
        <v>143</v>
      </c>
      <c r="AG127" s="986"/>
      <c r="AH127" s="986"/>
      <c r="AI127" s="986"/>
      <c r="AJ127" s="987"/>
      <c r="AK127" s="988">
        <v>79</v>
      </c>
      <c r="AL127" s="986"/>
      <c r="AM127" s="986"/>
      <c r="AN127" s="986"/>
      <c r="AO127" s="987"/>
      <c r="AP127" s="989">
        <v>0</v>
      </c>
      <c r="AQ127" s="990"/>
      <c r="AR127" s="990"/>
      <c r="AS127" s="990"/>
      <c r="AT127" s="991"/>
      <c r="AU127" s="233"/>
      <c r="AV127" s="233"/>
      <c r="AW127" s="233"/>
      <c r="AX127" s="913" t="s">
        <v>455</v>
      </c>
      <c r="AY127" s="914"/>
      <c r="AZ127" s="914"/>
      <c r="BA127" s="914"/>
      <c r="BB127" s="914"/>
      <c r="BC127" s="914"/>
      <c r="BD127" s="914"/>
      <c r="BE127" s="915"/>
      <c r="BF127" s="1068" t="s">
        <v>108</v>
      </c>
      <c r="BG127" s="1069"/>
      <c r="BH127" s="1069"/>
      <c r="BI127" s="1069"/>
      <c r="BJ127" s="1069"/>
      <c r="BK127" s="1069"/>
      <c r="BL127" s="1078"/>
      <c r="BM127" s="1068">
        <v>15</v>
      </c>
      <c r="BN127" s="1069"/>
      <c r="BO127" s="1069"/>
      <c r="BP127" s="1069"/>
      <c r="BQ127" s="1069"/>
      <c r="BR127" s="1069"/>
      <c r="BS127" s="1078"/>
      <c r="BT127" s="1068">
        <v>20</v>
      </c>
      <c r="BU127" s="1069"/>
      <c r="BV127" s="1069"/>
      <c r="BW127" s="1069"/>
      <c r="BX127" s="1069"/>
      <c r="BY127" s="1069"/>
      <c r="BZ127" s="1070"/>
      <c r="CA127" s="234"/>
      <c r="CB127" s="234"/>
      <c r="CC127" s="234"/>
      <c r="CD127" s="234"/>
      <c r="CE127" s="234"/>
      <c r="CF127" s="234"/>
      <c r="CG127" s="231"/>
      <c r="CH127" s="231"/>
      <c r="CI127" s="231"/>
      <c r="CJ127" s="232"/>
      <c r="CK127" s="1066"/>
      <c r="CL127" s="1066"/>
      <c r="CM127" s="1066"/>
      <c r="CN127" s="1066"/>
      <c r="CO127" s="1067"/>
      <c r="CP127" s="1071" t="s">
        <v>456</v>
      </c>
      <c r="CQ127" s="1072"/>
      <c r="CR127" s="1072"/>
      <c r="CS127" s="1072"/>
      <c r="CT127" s="1072"/>
      <c r="CU127" s="1072"/>
      <c r="CV127" s="1072"/>
      <c r="CW127" s="1072"/>
      <c r="CX127" s="1072"/>
      <c r="CY127" s="1072"/>
      <c r="CZ127" s="1072"/>
      <c r="DA127" s="1072"/>
      <c r="DB127" s="1072"/>
      <c r="DC127" s="1072"/>
      <c r="DD127" s="1072"/>
      <c r="DE127" s="1072"/>
      <c r="DF127" s="1073"/>
      <c r="DG127" s="1074" t="s">
        <v>108</v>
      </c>
      <c r="DH127" s="1075"/>
      <c r="DI127" s="1075"/>
      <c r="DJ127" s="1075"/>
      <c r="DK127" s="1075"/>
      <c r="DL127" s="1075" t="s">
        <v>108</v>
      </c>
      <c r="DM127" s="1075"/>
      <c r="DN127" s="1075"/>
      <c r="DO127" s="1075"/>
      <c r="DP127" s="1075"/>
      <c r="DQ127" s="1075" t="s">
        <v>108</v>
      </c>
      <c r="DR127" s="1075"/>
      <c r="DS127" s="1075"/>
      <c r="DT127" s="1075"/>
      <c r="DU127" s="1075"/>
      <c r="DV127" s="1076" t="s">
        <v>108</v>
      </c>
      <c r="DW127" s="1076"/>
      <c r="DX127" s="1076"/>
      <c r="DY127" s="1076"/>
      <c r="DZ127" s="1077"/>
    </row>
    <row r="128" spans="1:130" s="197" customFormat="1" ht="26.25" customHeight="1">
      <c r="A128" s="1098" t="s">
        <v>457</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458</v>
      </c>
      <c r="X128" s="1100"/>
      <c r="Y128" s="1100"/>
      <c r="Z128" s="1101"/>
      <c r="AA128" s="1116">
        <v>30009</v>
      </c>
      <c r="AB128" s="1117"/>
      <c r="AC128" s="1117"/>
      <c r="AD128" s="1117"/>
      <c r="AE128" s="1118"/>
      <c r="AF128" s="1119">
        <v>25289</v>
      </c>
      <c r="AG128" s="1117"/>
      <c r="AH128" s="1117"/>
      <c r="AI128" s="1117"/>
      <c r="AJ128" s="1118"/>
      <c r="AK128" s="1119">
        <v>23532</v>
      </c>
      <c r="AL128" s="1117"/>
      <c r="AM128" s="1117"/>
      <c r="AN128" s="1117"/>
      <c r="AO128" s="1118"/>
      <c r="AP128" s="1120"/>
      <c r="AQ128" s="1121"/>
      <c r="AR128" s="1121"/>
      <c r="AS128" s="1121"/>
      <c r="AT128" s="1122"/>
      <c r="AU128" s="235"/>
      <c r="AV128" s="235"/>
      <c r="AW128" s="235"/>
      <c r="AX128" s="1081" t="s">
        <v>459</v>
      </c>
      <c r="AY128" s="977"/>
      <c r="AZ128" s="977"/>
      <c r="BA128" s="977"/>
      <c r="BB128" s="977"/>
      <c r="BC128" s="977"/>
      <c r="BD128" s="977"/>
      <c r="BE128" s="978"/>
      <c r="BF128" s="1093" t="s">
        <v>460</v>
      </c>
      <c r="BG128" s="1094"/>
      <c r="BH128" s="1094"/>
      <c r="BI128" s="1094"/>
      <c r="BJ128" s="1094"/>
      <c r="BK128" s="1094"/>
      <c r="BL128" s="1095"/>
      <c r="BM128" s="1093">
        <v>20</v>
      </c>
      <c r="BN128" s="1094"/>
      <c r="BO128" s="1094"/>
      <c r="BP128" s="1094"/>
      <c r="BQ128" s="1094"/>
      <c r="BR128" s="1094"/>
      <c r="BS128" s="1095"/>
      <c r="BT128" s="1093">
        <v>30</v>
      </c>
      <c r="BU128" s="1096"/>
      <c r="BV128" s="1096"/>
      <c r="BW128" s="1096"/>
      <c r="BX128" s="1096"/>
      <c r="BY128" s="1096"/>
      <c r="BZ128" s="109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57" t="s">
        <v>89</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87" t="s">
        <v>461</v>
      </c>
      <c r="X129" s="1088"/>
      <c r="Y129" s="1088"/>
      <c r="Z129" s="1089"/>
      <c r="AA129" s="985">
        <v>3290999</v>
      </c>
      <c r="AB129" s="986"/>
      <c r="AC129" s="986"/>
      <c r="AD129" s="986"/>
      <c r="AE129" s="987"/>
      <c r="AF129" s="988">
        <v>3184123</v>
      </c>
      <c r="AG129" s="986"/>
      <c r="AH129" s="986"/>
      <c r="AI129" s="986"/>
      <c r="AJ129" s="987"/>
      <c r="AK129" s="988">
        <v>3369329</v>
      </c>
      <c r="AL129" s="986"/>
      <c r="AM129" s="986"/>
      <c r="AN129" s="986"/>
      <c r="AO129" s="987"/>
      <c r="AP129" s="1090"/>
      <c r="AQ129" s="1091"/>
      <c r="AR129" s="1091"/>
      <c r="AS129" s="1091"/>
      <c r="AT129" s="1092"/>
      <c r="AU129" s="235"/>
      <c r="AV129" s="235"/>
      <c r="AW129" s="235"/>
      <c r="AX129" s="1081" t="s">
        <v>462</v>
      </c>
      <c r="AY129" s="977"/>
      <c r="AZ129" s="977"/>
      <c r="BA129" s="977"/>
      <c r="BB129" s="977"/>
      <c r="BC129" s="977"/>
      <c r="BD129" s="977"/>
      <c r="BE129" s="978"/>
      <c r="BF129" s="1082">
        <v>8.6999999999999993</v>
      </c>
      <c r="BG129" s="1083"/>
      <c r="BH129" s="1083"/>
      <c r="BI129" s="1083"/>
      <c r="BJ129" s="1083"/>
      <c r="BK129" s="1083"/>
      <c r="BL129" s="1084"/>
      <c r="BM129" s="1082">
        <v>25</v>
      </c>
      <c r="BN129" s="1083"/>
      <c r="BO129" s="1083"/>
      <c r="BP129" s="1083"/>
      <c r="BQ129" s="1083"/>
      <c r="BR129" s="1083"/>
      <c r="BS129" s="1084"/>
      <c r="BT129" s="1082">
        <v>35</v>
      </c>
      <c r="BU129" s="1085"/>
      <c r="BV129" s="1085"/>
      <c r="BW129" s="1085"/>
      <c r="BX129" s="1085"/>
      <c r="BY129" s="1085"/>
      <c r="BZ129" s="108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57" t="s">
        <v>463</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87" t="s">
        <v>464</v>
      </c>
      <c r="X130" s="1088"/>
      <c r="Y130" s="1088"/>
      <c r="Z130" s="1089"/>
      <c r="AA130" s="985">
        <v>643687</v>
      </c>
      <c r="AB130" s="986"/>
      <c r="AC130" s="986"/>
      <c r="AD130" s="986"/>
      <c r="AE130" s="987"/>
      <c r="AF130" s="988">
        <v>624816</v>
      </c>
      <c r="AG130" s="986"/>
      <c r="AH130" s="986"/>
      <c r="AI130" s="986"/>
      <c r="AJ130" s="987"/>
      <c r="AK130" s="988">
        <v>657336</v>
      </c>
      <c r="AL130" s="986"/>
      <c r="AM130" s="986"/>
      <c r="AN130" s="986"/>
      <c r="AO130" s="987"/>
      <c r="AP130" s="1090"/>
      <c r="AQ130" s="1091"/>
      <c r="AR130" s="1091"/>
      <c r="AS130" s="1091"/>
      <c r="AT130" s="1092"/>
      <c r="AU130" s="235"/>
      <c r="AV130" s="235"/>
      <c r="AW130" s="235"/>
      <c r="AX130" s="1140" t="s">
        <v>465</v>
      </c>
      <c r="AY130" s="1072"/>
      <c r="AZ130" s="1072"/>
      <c r="BA130" s="1072"/>
      <c r="BB130" s="1072"/>
      <c r="BC130" s="1072"/>
      <c r="BD130" s="1072"/>
      <c r="BE130" s="1073"/>
      <c r="BF130" s="1102">
        <v>23</v>
      </c>
      <c r="BG130" s="1103"/>
      <c r="BH130" s="1103"/>
      <c r="BI130" s="1103"/>
      <c r="BJ130" s="1103"/>
      <c r="BK130" s="1103"/>
      <c r="BL130" s="1104"/>
      <c r="BM130" s="1102">
        <v>350</v>
      </c>
      <c r="BN130" s="1103"/>
      <c r="BO130" s="1103"/>
      <c r="BP130" s="1103"/>
      <c r="BQ130" s="1103"/>
      <c r="BR130" s="1103"/>
      <c r="BS130" s="1104"/>
      <c r="BT130" s="1105"/>
      <c r="BU130" s="1106"/>
      <c r="BV130" s="1106"/>
      <c r="BW130" s="1106"/>
      <c r="BX130" s="1106"/>
      <c r="BY130" s="1106"/>
      <c r="BZ130" s="110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466</v>
      </c>
      <c r="X131" s="1111"/>
      <c r="Y131" s="1111"/>
      <c r="Z131" s="1112"/>
      <c r="AA131" s="1024">
        <v>2647312</v>
      </c>
      <c r="AB131" s="1025"/>
      <c r="AC131" s="1025"/>
      <c r="AD131" s="1025"/>
      <c r="AE131" s="1026"/>
      <c r="AF131" s="1027">
        <v>2559307</v>
      </c>
      <c r="AG131" s="1025"/>
      <c r="AH131" s="1025"/>
      <c r="AI131" s="1025"/>
      <c r="AJ131" s="1026"/>
      <c r="AK131" s="1027">
        <v>2711993</v>
      </c>
      <c r="AL131" s="1025"/>
      <c r="AM131" s="1025"/>
      <c r="AN131" s="1025"/>
      <c r="AO131" s="1026"/>
      <c r="AP131" s="1113"/>
      <c r="AQ131" s="1114"/>
      <c r="AR131" s="1114"/>
      <c r="AS131" s="1114"/>
      <c r="AT131" s="111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4" t="s">
        <v>467</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468</v>
      </c>
      <c r="W132" s="1128"/>
      <c r="X132" s="1128"/>
      <c r="Y132" s="1128"/>
      <c r="Z132" s="1129"/>
      <c r="AA132" s="1130">
        <v>8.9426935699999994</v>
      </c>
      <c r="AB132" s="1131"/>
      <c r="AC132" s="1131"/>
      <c r="AD132" s="1131"/>
      <c r="AE132" s="1132"/>
      <c r="AF132" s="1133">
        <v>9.2832942670000005</v>
      </c>
      <c r="AG132" s="1131"/>
      <c r="AH132" s="1131"/>
      <c r="AI132" s="1131"/>
      <c r="AJ132" s="1132"/>
      <c r="AK132" s="1133">
        <v>7.9819896290000001</v>
      </c>
      <c r="AL132" s="1131"/>
      <c r="AM132" s="1131"/>
      <c r="AN132" s="1131"/>
      <c r="AO132" s="1132"/>
      <c r="AP132" s="1014"/>
      <c r="AQ132" s="1015"/>
      <c r="AR132" s="1015"/>
      <c r="AS132" s="1015"/>
      <c r="AT132" s="113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35" t="s">
        <v>469</v>
      </c>
      <c r="W133" s="1135"/>
      <c r="X133" s="1135"/>
      <c r="Y133" s="1135"/>
      <c r="Z133" s="1136"/>
      <c r="AA133" s="1137">
        <v>10.4</v>
      </c>
      <c r="AB133" s="1138"/>
      <c r="AC133" s="1138"/>
      <c r="AD133" s="1138"/>
      <c r="AE133" s="1139"/>
      <c r="AF133" s="1137">
        <v>9.6</v>
      </c>
      <c r="AG133" s="1138"/>
      <c r="AH133" s="1138"/>
      <c r="AI133" s="1138"/>
      <c r="AJ133" s="1139"/>
      <c r="AK133" s="1137">
        <v>8.6999999999999993</v>
      </c>
      <c r="AL133" s="1138"/>
      <c r="AM133" s="1138"/>
      <c r="AN133" s="1138"/>
      <c r="AO133" s="1139"/>
      <c r="AP133" s="1055"/>
      <c r="AQ133" s="1056"/>
      <c r="AR133" s="1056"/>
      <c r="AS133" s="1056"/>
      <c r="AT133" s="112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4" t="s">
        <v>472</v>
      </c>
      <c r="L7" s="254"/>
      <c r="M7" s="255" t="s">
        <v>473</v>
      </c>
      <c r="N7" s="256"/>
    </row>
    <row r="8" spans="1:16">
      <c r="A8" s="248"/>
      <c r="B8" s="244"/>
      <c r="C8" s="244"/>
      <c r="D8" s="244"/>
      <c r="E8" s="244"/>
      <c r="F8" s="244"/>
      <c r="G8" s="257"/>
      <c r="H8" s="258"/>
      <c r="I8" s="258"/>
      <c r="J8" s="259"/>
      <c r="K8" s="1145"/>
      <c r="L8" s="260" t="s">
        <v>474</v>
      </c>
      <c r="M8" s="261" t="s">
        <v>475</v>
      </c>
      <c r="N8" s="262" t="s">
        <v>476</v>
      </c>
    </row>
    <row r="9" spans="1:16">
      <c r="A9" s="248"/>
      <c r="B9" s="244"/>
      <c r="C9" s="244"/>
      <c r="D9" s="244"/>
      <c r="E9" s="244"/>
      <c r="F9" s="244"/>
      <c r="G9" s="1146" t="s">
        <v>477</v>
      </c>
      <c r="H9" s="1147"/>
      <c r="I9" s="1147"/>
      <c r="J9" s="1148"/>
      <c r="K9" s="263">
        <v>724513</v>
      </c>
      <c r="L9" s="264">
        <v>119913</v>
      </c>
      <c r="M9" s="265">
        <v>133600</v>
      </c>
      <c r="N9" s="266">
        <v>-10.199999999999999</v>
      </c>
    </row>
    <row r="10" spans="1:16">
      <c r="A10" s="248"/>
      <c r="B10" s="244"/>
      <c r="C10" s="244"/>
      <c r="D10" s="244"/>
      <c r="E10" s="244"/>
      <c r="F10" s="244"/>
      <c r="G10" s="1146" t="s">
        <v>478</v>
      </c>
      <c r="H10" s="1147"/>
      <c r="I10" s="1147"/>
      <c r="J10" s="1148"/>
      <c r="K10" s="267">
        <v>75860</v>
      </c>
      <c r="L10" s="268">
        <v>12555</v>
      </c>
      <c r="M10" s="269">
        <v>14806</v>
      </c>
      <c r="N10" s="270">
        <v>-15.2</v>
      </c>
    </row>
    <row r="11" spans="1:16" ht="13.5" customHeight="1">
      <c r="A11" s="248"/>
      <c r="B11" s="244"/>
      <c r="C11" s="244"/>
      <c r="D11" s="244"/>
      <c r="E11" s="244"/>
      <c r="F11" s="244"/>
      <c r="G11" s="1146" t="s">
        <v>479</v>
      </c>
      <c r="H11" s="1147"/>
      <c r="I11" s="1147"/>
      <c r="J11" s="1148"/>
      <c r="K11" s="267">
        <v>10783</v>
      </c>
      <c r="L11" s="268">
        <v>1785</v>
      </c>
      <c r="M11" s="269">
        <v>22006</v>
      </c>
      <c r="N11" s="270">
        <v>-91.9</v>
      </c>
    </row>
    <row r="12" spans="1:16" ht="13.5" customHeight="1">
      <c r="A12" s="248"/>
      <c r="B12" s="244"/>
      <c r="C12" s="244"/>
      <c r="D12" s="244"/>
      <c r="E12" s="244"/>
      <c r="F12" s="244"/>
      <c r="G12" s="1146" t="s">
        <v>480</v>
      </c>
      <c r="H12" s="1147"/>
      <c r="I12" s="1147"/>
      <c r="J12" s="1148"/>
      <c r="K12" s="267" t="s">
        <v>481</v>
      </c>
      <c r="L12" s="268" t="s">
        <v>481</v>
      </c>
      <c r="M12" s="269">
        <v>3064</v>
      </c>
      <c r="N12" s="270" t="s">
        <v>481</v>
      </c>
    </row>
    <row r="13" spans="1:16" ht="13.5" customHeight="1">
      <c r="A13" s="248"/>
      <c r="B13" s="244"/>
      <c r="C13" s="244"/>
      <c r="D13" s="244"/>
      <c r="E13" s="244"/>
      <c r="F13" s="244"/>
      <c r="G13" s="1146" t="s">
        <v>482</v>
      </c>
      <c r="H13" s="1147"/>
      <c r="I13" s="1147"/>
      <c r="J13" s="1148"/>
      <c r="K13" s="267" t="s">
        <v>481</v>
      </c>
      <c r="L13" s="268" t="s">
        <v>481</v>
      </c>
      <c r="M13" s="269" t="s">
        <v>481</v>
      </c>
      <c r="N13" s="270" t="s">
        <v>481</v>
      </c>
    </row>
    <row r="14" spans="1:16" ht="13.5" customHeight="1">
      <c r="A14" s="248"/>
      <c r="B14" s="244"/>
      <c r="C14" s="244"/>
      <c r="D14" s="244"/>
      <c r="E14" s="244"/>
      <c r="F14" s="244"/>
      <c r="G14" s="1146" t="s">
        <v>483</v>
      </c>
      <c r="H14" s="1147"/>
      <c r="I14" s="1147"/>
      <c r="J14" s="1148"/>
      <c r="K14" s="267">
        <v>74086</v>
      </c>
      <c r="L14" s="268">
        <v>12262</v>
      </c>
      <c r="M14" s="269">
        <v>5782</v>
      </c>
      <c r="N14" s="270">
        <v>112.1</v>
      </c>
    </row>
    <row r="15" spans="1:16" ht="13.5" customHeight="1">
      <c r="A15" s="248"/>
      <c r="B15" s="244"/>
      <c r="C15" s="244"/>
      <c r="D15" s="244"/>
      <c r="E15" s="244"/>
      <c r="F15" s="244"/>
      <c r="G15" s="1146" t="s">
        <v>484</v>
      </c>
      <c r="H15" s="1147"/>
      <c r="I15" s="1147"/>
      <c r="J15" s="1148"/>
      <c r="K15" s="267">
        <v>21000</v>
      </c>
      <c r="L15" s="268">
        <v>3476</v>
      </c>
      <c r="M15" s="269">
        <v>3053</v>
      </c>
      <c r="N15" s="270">
        <v>13.9</v>
      </c>
    </row>
    <row r="16" spans="1:16">
      <c r="A16" s="248"/>
      <c r="B16" s="244"/>
      <c r="C16" s="244"/>
      <c r="D16" s="244"/>
      <c r="E16" s="244"/>
      <c r="F16" s="244"/>
      <c r="G16" s="1149" t="s">
        <v>485</v>
      </c>
      <c r="H16" s="1150"/>
      <c r="I16" s="1150"/>
      <c r="J16" s="1151"/>
      <c r="K16" s="268">
        <v>-71766</v>
      </c>
      <c r="L16" s="268">
        <v>-11878</v>
      </c>
      <c r="M16" s="269">
        <v>-14525</v>
      </c>
      <c r="N16" s="270">
        <v>-18.2</v>
      </c>
    </row>
    <row r="17" spans="1:16">
      <c r="A17" s="248"/>
      <c r="B17" s="244"/>
      <c r="C17" s="244"/>
      <c r="D17" s="244"/>
      <c r="E17" s="244"/>
      <c r="F17" s="244"/>
      <c r="G17" s="1149" t="s">
        <v>167</v>
      </c>
      <c r="H17" s="1150"/>
      <c r="I17" s="1150"/>
      <c r="J17" s="1151"/>
      <c r="K17" s="268">
        <v>834476</v>
      </c>
      <c r="L17" s="268">
        <v>138113</v>
      </c>
      <c r="M17" s="269">
        <v>167785</v>
      </c>
      <c r="N17" s="270">
        <v>-17.7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1" t="s">
        <v>490</v>
      </c>
      <c r="H21" s="1142"/>
      <c r="I21" s="1142"/>
      <c r="J21" s="1143"/>
      <c r="K21" s="280">
        <v>16.05</v>
      </c>
      <c r="L21" s="281">
        <v>15.11</v>
      </c>
      <c r="M21" s="282">
        <v>0.94</v>
      </c>
      <c r="N21" s="249"/>
      <c r="O21" s="283"/>
      <c r="P21" s="279"/>
    </row>
    <row r="22" spans="1:16" s="284" customFormat="1">
      <c r="A22" s="279"/>
      <c r="B22" s="249"/>
      <c r="C22" s="249"/>
      <c r="D22" s="249"/>
      <c r="E22" s="249"/>
      <c r="F22" s="249"/>
      <c r="G22" s="1141" t="s">
        <v>491</v>
      </c>
      <c r="H22" s="1142"/>
      <c r="I22" s="1142"/>
      <c r="J22" s="1143"/>
      <c r="K22" s="285">
        <v>90.7</v>
      </c>
      <c r="L22" s="286">
        <v>96.1</v>
      </c>
      <c r="M22" s="287">
        <v>-5.4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4" t="s">
        <v>472</v>
      </c>
      <c r="L30" s="254"/>
      <c r="M30" s="255" t="s">
        <v>473</v>
      </c>
      <c r="N30" s="256"/>
    </row>
    <row r="31" spans="1:16">
      <c r="A31" s="248"/>
      <c r="B31" s="244"/>
      <c r="C31" s="244"/>
      <c r="D31" s="244"/>
      <c r="E31" s="244"/>
      <c r="F31" s="244"/>
      <c r="G31" s="257"/>
      <c r="H31" s="258"/>
      <c r="I31" s="258"/>
      <c r="J31" s="259"/>
      <c r="K31" s="1145"/>
      <c r="L31" s="260" t="s">
        <v>474</v>
      </c>
      <c r="M31" s="261" t="s">
        <v>475</v>
      </c>
      <c r="N31" s="262" t="s">
        <v>476</v>
      </c>
    </row>
    <row r="32" spans="1:16" ht="27" customHeight="1">
      <c r="A32" s="248"/>
      <c r="B32" s="244"/>
      <c r="C32" s="244"/>
      <c r="D32" s="244"/>
      <c r="E32" s="244"/>
      <c r="F32" s="244"/>
      <c r="G32" s="1157" t="s">
        <v>495</v>
      </c>
      <c r="H32" s="1158"/>
      <c r="I32" s="1158"/>
      <c r="J32" s="1159"/>
      <c r="K32" s="294">
        <v>608940</v>
      </c>
      <c r="L32" s="294">
        <v>100785</v>
      </c>
      <c r="M32" s="295">
        <v>102348</v>
      </c>
      <c r="N32" s="296">
        <v>-1.5</v>
      </c>
    </row>
    <row r="33" spans="1:16" ht="13.5" customHeight="1">
      <c r="A33" s="248"/>
      <c r="B33" s="244"/>
      <c r="C33" s="244"/>
      <c r="D33" s="244"/>
      <c r="E33" s="244"/>
      <c r="F33" s="244"/>
      <c r="G33" s="1157" t="s">
        <v>496</v>
      </c>
      <c r="H33" s="1158"/>
      <c r="I33" s="1158"/>
      <c r="J33" s="1159"/>
      <c r="K33" s="294" t="s">
        <v>481</v>
      </c>
      <c r="L33" s="294" t="s">
        <v>481</v>
      </c>
      <c r="M33" s="295" t="s">
        <v>481</v>
      </c>
      <c r="N33" s="296" t="s">
        <v>481</v>
      </c>
    </row>
    <row r="34" spans="1:16" ht="27" customHeight="1">
      <c r="A34" s="248"/>
      <c r="B34" s="244"/>
      <c r="C34" s="244"/>
      <c r="D34" s="244"/>
      <c r="E34" s="244"/>
      <c r="F34" s="244"/>
      <c r="G34" s="1157" t="s">
        <v>497</v>
      </c>
      <c r="H34" s="1158"/>
      <c r="I34" s="1158"/>
      <c r="J34" s="1159"/>
      <c r="K34" s="294" t="s">
        <v>481</v>
      </c>
      <c r="L34" s="294" t="s">
        <v>481</v>
      </c>
      <c r="M34" s="295">
        <v>242</v>
      </c>
      <c r="N34" s="296" t="s">
        <v>481</v>
      </c>
    </row>
    <row r="35" spans="1:16" ht="27" customHeight="1">
      <c r="A35" s="248"/>
      <c r="B35" s="244"/>
      <c r="C35" s="244"/>
      <c r="D35" s="244"/>
      <c r="E35" s="244"/>
      <c r="F35" s="244"/>
      <c r="G35" s="1157" t="s">
        <v>498</v>
      </c>
      <c r="H35" s="1158"/>
      <c r="I35" s="1158"/>
      <c r="J35" s="1159"/>
      <c r="K35" s="294">
        <v>274706</v>
      </c>
      <c r="L35" s="294">
        <v>45466</v>
      </c>
      <c r="M35" s="295">
        <v>23122</v>
      </c>
      <c r="N35" s="296">
        <v>96.6</v>
      </c>
    </row>
    <row r="36" spans="1:16" ht="27" customHeight="1">
      <c r="A36" s="248"/>
      <c r="B36" s="244"/>
      <c r="C36" s="244"/>
      <c r="D36" s="244"/>
      <c r="E36" s="244"/>
      <c r="F36" s="244"/>
      <c r="G36" s="1157" t="s">
        <v>499</v>
      </c>
      <c r="H36" s="1158"/>
      <c r="I36" s="1158"/>
      <c r="J36" s="1159"/>
      <c r="K36" s="294">
        <v>270</v>
      </c>
      <c r="L36" s="294">
        <v>45</v>
      </c>
      <c r="M36" s="295">
        <v>5214</v>
      </c>
      <c r="N36" s="296">
        <v>-99.1</v>
      </c>
    </row>
    <row r="37" spans="1:16" ht="13.5" customHeight="1">
      <c r="A37" s="248"/>
      <c r="B37" s="244"/>
      <c r="C37" s="244"/>
      <c r="D37" s="244"/>
      <c r="E37" s="244"/>
      <c r="F37" s="244"/>
      <c r="G37" s="1157" t="s">
        <v>500</v>
      </c>
      <c r="H37" s="1158"/>
      <c r="I37" s="1158"/>
      <c r="J37" s="1159"/>
      <c r="K37" s="294">
        <v>13423</v>
      </c>
      <c r="L37" s="294">
        <v>2222</v>
      </c>
      <c r="M37" s="295">
        <v>1563</v>
      </c>
      <c r="N37" s="296">
        <v>42.2</v>
      </c>
    </row>
    <row r="38" spans="1:16" ht="27" customHeight="1">
      <c r="A38" s="248"/>
      <c r="B38" s="244"/>
      <c r="C38" s="244"/>
      <c r="D38" s="244"/>
      <c r="E38" s="244"/>
      <c r="F38" s="244"/>
      <c r="G38" s="1160" t="s">
        <v>501</v>
      </c>
      <c r="H38" s="1161"/>
      <c r="I38" s="1161"/>
      <c r="J38" s="1162"/>
      <c r="K38" s="297" t="s">
        <v>481</v>
      </c>
      <c r="L38" s="297" t="s">
        <v>481</v>
      </c>
      <c r="M38" s="298">
        <v>19</v>
      </c>
      <c r="N38" s="299" t="s">
        <v>481</v>
      </c>
      <c r="O38" s="293"/>
    </row>
    <row r="39" spans="1:16">
      <c r="A39" s="248"/>
      <c r="B39" s="244"/>
      <c r="C39" s="244"/>
      <c r="D39" s="244"/>
      <c r="E39" s="244"/>
      <c r="F39" s="244"/>
      <c r="G39" s="1160" t="s">
        <v>502</v>
      </c>
      <c r="H39" s="1161"/>
      <c r="I39" s="1161"/>
      <c r="J39" s="1162"/>
      <c r="K39" s="300">
        <v>-23532</v>
      </c>
      <c r="L39" s="300">
        <v>-3895</v>
      </c>
      <c r="M39" s="301">
        <v>-4672</v>
      </c>
      <c r="N39" s="302">
        <v>-16.600000000000001</v>
      </c>
      <c r="O39" s="293"/>
    </row>
    <row r="40" spans="1:16" ht="27" customHeight="1">
      <c r="A40" s="248"/>
      <c r="B40" s="244"/>
      <c r="C40" s="244"/>
      <c r="D40" s="244"/>
      <c r="E40" s="244"/>
      <c r="F40" s="244"/>
      <c r="G40" s="1157" t="s">
        <v>503</v>
      </c>
      <c r="H40" s="1158"/>
      <c r="I40" s="1158"/>
      <c r="J40" s="1159"/>
      <c r="K40" s="300">
        <v>-657336</v>
      </c>
      <c r="L40" s="300">
        <v>-108794</v>
      </c>
      <c r="M40" s="301">
        <v>-92903</v>
      </c>
      <c r="N40" s="302">
        <v>17.100000000000001</v>
      </c>
      <c r="O40" s="293"/>
    </row>
    <row r="41" spans="1:16">
      <c r="A41" s="248"/>
      <c r="B41" s="244"/>
      <c r="C41" s="244"/>
      <c r="D41" s="244"/>
      <c r="E41" s="244"/>
      <c r="F41" s="244"/>
      <c r="G41" s="1163" t="s">
        <v>278</v>
      </c>
      <c r="H41" s="1164"/>
      <c r="I41" s="1164"/>
      <c r="J41" s="1165"/>
      <c r="K41" s="294">
        <v>216471</v>
      </c>
      <c r="L41" s="300">
        <v>35828</v>
      </c>
      <c r="M41" s="301">
        <v>34934</v>
      </c>
      <c r="N41" s="302">
        <v>2.6</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2" t="s">
        <v>472</v>
      </c>
      <c r="J49" s="1154" t="s">
        <v>507</v>
      </c>
      <c r="K49" s="1155"/>
      <c r="L49" s="1155"/>
      <c r="M49" s="1155"/>
      <c r="N49" s="1156"/>
    </row>
    <row r="50" spans="1:14">
      <c r="A50" s="248"/>
      <c r="B50" s="244"/>
      <c r="C50" s="244"/>
      <c r="D50" s="244"/>
      <c r="E50" s="244"/>
      <c r="F50" s="244"/>
      <c r="G50" s="312"/>
      <c r="H50" s="313"/>
      <c r="I50" s="1153"/>
      <c r="J50" s="314" t="s">
        <v>508</v>
      </c>
      <c r="K50" s="315" t="s">
        <v>509</v>
      </c>
      <c r="L50" s="316" t="s">
        <v>510</v>
      </c>
      <c r="M50" s="317" t="s">
        <v>511</v>
      </c>
      <c r="N50" s="318" t="s">
        <v>512</v>
      </c>
    </row>
    <row r="51" spans="1:14">
      <c r="A51" s="248"/>
      <c r="B51" s="244"/>
      <c r="C51" s="244"/>
      <c r="D51" s="244"/>
      <c r="E51" s="244"/>
      <c r="F51" s="244"/>
      <c r="G51" s="310" t="s">
        <v>513</v>
      </c>
      <c r="H51" s="311"/>
      <c r="I51" s="319">
        <v>867083</v>
      </c>
      <c r="J51" s="320">
        <v>132846</v>
      </c>
      <c r="K51" s="321">
        <v>-29.7</v>
      </c>
      <c r="L51" s="322">
        <v>146140</v>
      </c>
      <c r="M51" s="323">
        <v>-24.1</v>
      </c>
      <c r="N51" s="324">
        <v>-5.6</v>
      </c>
    </row>
    <row r="52" spans="1:14">
      <c r="A52" s="248"/>
      <c r="B52" s="244"/>
      <c r="C52" s="244"/>
      <c r="D52" s="244"/>
      <c r="E52" s="244"/>
      <c r="F52" s="244"/>
      <c r="G52" s="325"/>
      <c r="H52" s="326" t="s">
        <v>514</v>
      </c>
      <c r="I52" s="327">
        <v>526193</v>
      </c>
      <c r="J52" s="328">
        <v>80618</v>
      </c>
      <c r="K52" s="329">
        <v>-36.5</v>
      </c>
      <c r="L52" s="330">
        <v>75451</v>
      </c>
      <c r="M52" s="331">
        <v>-8.1999999999999993</v>
      </c>
      <c r="N52" s="332">
        <v>-28.3</v>
      </c>
    </row>
    <row r="53" spans="1:14">
      <c r="A53" s="248"/>
      <c r="B53" s="244"/>
      <c r="C53" s="244"/>
      <c r="D53" s="244"/>
      <c r="E53" s="244"/>
      <c r="F53" s="244"/>
      <c r="G53" s="310" t="s">
        <v>515</v>
      </c>
      <c r="H53" s="311"/>
      <c r="I53" s="319">
        <v>412716</v>
      </c>
      <c r="J53" s="320">
        <v>64116</v>
      </c>
      <c r="K53" s="321">
        <v>-51.7</v>
      </c>
      <c r="L53" s="322">
        <v>146641</v>
      </c>
      <c r="M53" s="323">
        <v>0.3</v>
      </c>
      <c r="N53" s="324">
        <v>-52</v>
      </c>
    </row>
    <row r="54" spans="1:14">
      <c r="A54" s="248"/>
      <c r="B54" s="244"/>
      <c r="C54" s="244"/>
      <c r="D54" s="244"/>
      <c r="E54" s="244"/>
      <c r="F54" s="244"/>
      <c r="G54" s="325"/>
      <c r="H54" s="326" t="s">
        <v>514</v>
      </c>
      <c r="I54" s="327">
        <v>382985</v>
      </c>
      <c r="J54" s="328">
        <v>59497</v>
      </c>
      <c r="K54" s="329">
        <v>-26.2</v>
      </c>
      <c r="L54" s="330">
        <v>68142</v>
      </c>
      <c r="M54" s="331">
        <v>-9.6999999999999993</v>
      </c>
      <c r="N54" s="332">
        <v>-16.5</v>
      </c>
    </row>
    <row r="55" spans="1:14">
      <c r="A55" s="248"/>
      <c r="B55" s="244"/>
      <c r="C55" s="244"/>
      <c r="D55" s="244"/>
      <c r="E55" s="244"/>
      <c r="F55" s="244"/>
      <c r="G55" s="310" t="s">
        <v>516</v>
      </c>
      <c r="H55" s="311"/>
      <c r="I55" s="319">
        <v>608920</v>
      </c>
      <c r="J55" s="320">
        <v>95878</v>
      </c>
      <c r="K55" s="321">
        <v>49.5</v>
      </c>
      <c r="L55" s="322">
        <v>174587</v>
      </c>
      <c r="M55" s="323">
        <v>19.100000000000001</v>
      </c>
      <c r="N55" s="324">
        <v>30.4</v>
      </c>
    </row>
    <row r="56" spans="1:14">
      <c r="A56" s="248"/>
      <c r="B56" s="244"/>
      <c r="C56" s="244"/>
      <c r="D56" s="244"/>
      <c r="E56" s="244"/>
      <c r="F56" s="244"/>
      <c r="G56" s="325"/>
      <c r="H56" s="326" t="s">
        <v>514</v>
      </c>
      <c r="I56" s="327">
        <v>416758</v>
      </c>
      <c r="J56" s="328">
        <v>65621</v>
      </c>
      <c r="K56" s="329">
        <v>10.3</v>
      </c>
      <c r="L56" s="330">
        <v>79695</v>
      </c>
      <c r="M56" s="331">
        <v>17</v>
      </c>
      <c r="N56" s="332">
        <v>-6.7</v>
      </c>
    </row>
    <row r="57" spans="1:14">
      <c r="A57" s="248"/>
      <c r="B57" s="244"/>
      <c r="C57" s="244"/>
      <c r="D57" s="244"/>
      <c r="E57" s="244"/>
      <c r="F57" s="244"/>
      <c r="G57" s="310" t="s">
        <v>517</v>
      </c>
      <c r="H57" s="311"/>
      <c r="I57" s="319">
        <v>472988</v>
      </c>
      <c r="J57" s="320">
        <v>76461</v>
      </c>
      <c r="K57" s="321">
        <v>-20.3</v>
      </c>
      <c r="L57" s="322">
        <v>175675</v>
      </c>
      <c r="M57" s="323">
        <v>0.6</v>
      </c>
      <c r="N57" s="324">
        <v>-20.9</v>
      </c>
    </row>
    <row r="58" spans="1:14">
      <c r="A58" s="248"/>
      <c r="B58" s="244"/>
      <c r="C58" s="244"/>
      <c r="D58" s="244"/>
      <c r="E58" s="244"/>
      <c r="F58" s="244"/>
      <c r="G58" s="325"/>
      <c r="H58" s="326" t="s">
        <v>514</v>
      </c>
      <c r="I58" s="327">
        <v>360826</v>
      </c>
      <c r="J58" s="328">
        <v>58329</v>
      </c>
      <c r="K58" s="329">
        <v>-11.1</v>
      </c>
      <c r="L58" s="330">
        <v>87698</v>
      </c>
      <c r="M58" s="331">
        <v>10</v>
      </c>
      <c r="N58" s="332">
        <v>-21.1</v>
      </c>
    </row>
    <row r="59" spans="1:14">
      <c r="A59" s="248"/>
      <c r="B59" s="244"/>
      <c r="C59" s="244"/>
      <c r="D59" s="244"/>
      <c r="E59" s="244"/>
      <c r="F59" s="244"/>
      <c r="G59" s="310" t="s">
        <v>518</v>
      </c>
      <c r="H59" s="311"/>
      <c r="I59" s="319">
        <v>756153</v>
      </c>
      <c r="J59" s="320">
        <v>125149</v>
      </c>
      <c r="K59" s="321">
        <v>63.7</v>
      </c>
      <c r="L59" s="322">
        <v>162193</v>
      </c>
      <c r="M59" s="323">
        <v>-7.7</v>
      </c>
      <c r="N59" s="324">
        <v>71.400000000000006</v>
      </c>
    </row>
    <row r="60" spans="1:14">
      <c r="A60" s="248"/>
      <c r="B60" s="244"/>
      <c r="C60" s="244"/>
      <c r="D60" s="244"/>
      <c r="E60" s="244"/>
      <c r="F60" s="244"/>
      <c r="G60" s="325"/>
      <c r="H60" s="326" t="s">
        <v>514</v>
      </c>
      <c r="I60" s="333">
        <v>615991</v>
      </c>
      <c r="J60" s="328">
        <v>101952</v>
      </c>
      <c r="K60" s="329">
        <v>74.8</v>
      </c>
      <c r="L60" s="330">
        <v>79985</v>
      </c>
      <c r="M60" s="331">
        <v>-8.8000000000000007</v>
      </c>
      <c r="N60" s="332">
        <v>83.6</v>
      </c>
    </row>
    <row r="61" spans="1:14">
      <c r="A61" s="248"/>
      <c r="B61" s="244"/>
      <c r="C61" s="244"/>
      <c r="D61" s="244"/>
      <c r="E61" s="244"/>
      <c r="F61" s="244"/>
      <c r="G61" s="310" t="s">
        <v>519</v>
      </c>
      <c r="H61" s="334"/>
      <c r="I61" s="335">
        <v>623572</v>
      </c>
      <c r="J61" s="336">
        <v>98890</v>
      </c>
      <c r="K61" s="337">
        <v>2.2999999999999998</v>
      </c>
      <c r="L61" s="338">
        <v>161047</v>
      </c>
      <c r="M61" s="339">
        <v>-2.4</v>
      </c>
      <c r="N61" s="324">
        <v>4.7</v>
      </c>
    </row>
    <row r="62" spans="1:14">
      <c r="A62" s="248"/>
      <c r="B62" s="244"/>
      <c r="C62" s="244"/>
      <c r="D62" s="244"/>
      <c r="E62" s="244"/>
      <c r="F62" s="244"/>
      <c r="G62" s="325"/>
      <c r="H62" s="326" t="s">
        <v>514</v>
      </c>
      <c r="I62" s="327">
        <v>460551</v>
      </c>
      <c r="J62" s="328">
        <v>73203</v>
      </c>
      <c r="K62" s="329">
        <v>2.2999999999999998</v>
      </c>
      <c r="L62" s="330">
        <v>78194</v>
      </c>
      <c r="M62" s="331">
        <v>0.1</v>
      </c>
      <c r="N62" s="332">
        <v>2.2000000000000002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6" t="s">
        <v>3</v>
      </c>
      <c r="D47" s="1166"/>
      <c r="E47" s="1167"/>
      <c r="F47" s="11">
        <v>20.63</v>
      </c>
      <c r="G47" s="12">
        <v>20.440000000000001</v>
      </c>
      <c r="H47" s="12">
        <v>21.82</v>
      </c>
      <c r="I47" s="12">
        <v>22.57</v>
      </c>
      <c r="J47" s="13">
        <v>23.66</v>
      </c>
    </row>
    <row r="48" spans="2:10" ht="57.75" customHeight="1">
      <c r="B48" s="14"/>
      <c r="C48" s="1168" t="s">
        <v>4</v>
      </c>
      <c r="D48" s="1168"/>
      <c r="E48" s="1169"/>
      <c r="F48" s="15">
        <v>3.38</v>
      </c>
      <c r="G48" s="16">
        <v>3.53</v>
      </c>
      <c r="H48" s="16">
        <v>3.9</v>
      </c>
      <c r="I48" s="16">
        <v>5.27</v>
      </c>
      <c r="J48" s="17">
        <v>3.91</v>
      </c>
    </row>
    <row r="49" spans="2:10" ht="57.75" customHeight="1" thickBot="1">
      <c r="B49" s="18"/>
      <c r="C49" s="1170" t="s">
        <v>5</v>
      </c>
      <c r="D49" s="1170"/>
      <c r="E49" s="1171"/>
      <c r="F49" s="19">
        <v>2.2799999999999998</v>
      </c>
      <c r="G49" s="20">
        <v>0.21</v>
      </c>
      <c r="H49" s="20">
        <v>1.92</v>
      </c>
      <c r="I49" s="20">
        <v>1.26</v>
      </c>
      <c r="J49" s="21">
        <v>1.26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78" t="s">
        <v>526</v>
      </c>
      <c r="D34" s="1178"/>
      <c r="E34" s="1179"/>
      <c r="F34" s="32">
        <v>11.67</v>
      </c>
      <c r="G34" s="33">
        <v>10.66</v>
      </c>
      <c r="H34" s="33">
        <v>9.75</v>
      </c>
      <c r="I34" s="33">
        <v>8.84</v>
      </c>
      <c r="J34" s="34">
        <v>7.85</v>
      </c>
      <c r="K34" s="22"/>
      <c r="L34" s="22"/>
      <c r="M34" s="22"/>
      <c r="N34" s="22"/>
      <c r="O34" s="22"/>
      <c r="P34" s="22"/>
    </row>
    <row r="35" spans="1:16" ht="39" customHeight="1">
      <c r="A35" s="22"/>
      <c r="B35" s="35"/>
      <c r="C35" s="1172" t="s">
        <v>527</v>
      </c>
      <c r="D35" s="1173"/>
      <c r="E35" s="1174"/>
      <c r="F35" s="36">
        <v>3.37</v>
      </c>
      <c r="G35" s="37">
        <v>3.52</v>
      </c>
      <c r="H35" s="37">
        <v>3.89</v>
      </c>
      <c r="I35" s="37">
        <v>5.27</v>
      </c>
      <c r="J35" s="38">
        <v>3.9</v>
      </c>
      <c r="K35" s="22"/>
      <c r="L35" s="22"/>
      <c r="M35" s="22"/>
      <c r="N35" s="22"/>
      <c r="O35" s="22"/>
      <c r="P35" s="22"/>
    </row>
    <row r="36" spans="1:16" ht="39" customHeight="1">
      <c r="A36" s="22"/>
      <c r="B36" s="35"/>
      <c r="C36" s="1172" t="s">
        <v>528</v>
      </c>
      <c r="D36" s="1173"/>
      <c r="E36" s="1174"/>
      <c r="F36" s="36">
        <v>0.31</v>
      </c>
      <c r="G36" s="37">
        <v>1.07</v>
      </c>
      <c r="H36" s="37">
        <v>2.42</v>
      </c>
      <c r="I36" s="37">
        <v>2.38</v>
      </c>
      <c r="J36" s="38">
        <v>2.12</v>
      </c>
      <c r="K36" s="22"/>
      <c r="L36" s="22"/>
      <c r="M36" s="22"/>
      <c r="N36" s="22"/>
      <c r="O36" s="22"/>
      <c r="P36" s="22"/>
    </row>
    <row r="37" spans="1:16" ht="39" customHeight="1">
      <c r="A37" s="22"/>
      <c r="B37" s="35"/>
      <c r="C37" s="1172" t="s">
        <v>529</v>
      </c>
      <c r="D37" s="1173"/>
      <c r="E37" s="1174"/>
      <c r="F37" s="36">
        <v>0.3</v>
      </c>
      <c r="G37" s="37">
        <v>0.53</v>
      </c>
      <c r="H37" s="37">
        <v>0.8</v>
      </c>
      <c r="I37" s="37">
        <v>1.62</v>
      </c>
      <c r="J37" s="38">
        <v>1.67</v>
      </c>
      <c r="K37" s="22"/>
      <c r="L37" s="22"/>
      <c r="M37" s="22"/>
      <c r="N37" s="22"/>
      <c r="O37" s="22"/>
      <c r="P37" s="22"/>
    </row>
    <row r="38" spans="1:16" ht="39" customHeight="1">
      <c r="A38" s="22"/>
      <c r="B38" s="35"/>
      <c r="C38" s="1172" t="s">
        <v>530</v>
      </c>
      <c r="D38" s="1173"/>
      <c r="E38" s="1174"/>
      <c r="F38" s="36">
        <v>0.25</v>
      </c>
      <c r="G38" s="37">
        <v>0.7</v>
      </c>
      <c r="H38" s="37">
        <v>0.21</v>
      </c>
      <c r="I38" s="37">
        <v>0.14000000000000001</v>
      </c>
      <c r="J38" s="38">
        <v>0.24</v>
      </c>
      <c r="K38" s="22"/>
      <c r="L38" s="22"/>
      <c r="M38" s="22"/>
      <c r="N38" s="22"/>
      <c r="O38" s="22"/>
      <c r="P38" s="22"/>
    </row>
    <row r="39" spans="1:16" ht="39" customHeight="1">
      <c r="A39" s="22"/>
      <c r="B39" s="35"/>
      <c r="C39" s="1172" t="s">
        <v>531</v>
      </c>
      <c r="D39" s="1173"/>
      <c r="E39" s="1174"/>
      <c r="F39" s="36">
        <v>7.0000000000000007E-2</v>
      </c>
      <c r="G39" s="37">
        <v>0.13</v>
      </c>
      <c r="H39" s="37">
        <v>0.09</v>
      </c>
      <c r="I39" s="37">
        <v>0.1</v>
      </c>
      <c r="J39" s="38">
        <v>0.12</v>
      </c>
      <c r="K39" s="22"/>
      <c r="L39" s="22"/>
      <c r="M39" s="22"/>
      <c r="N39" s="22"/>
      <c r="O39" s="22"/>
      <c r="P39" s="22"/>
    </row>
    <row r="40" spans="1:16" ht="39" customHeight="1">
      <c r="A40" s="22"/>
      <c r="B40" s="35"/>
      <c r="C40" s="1172" t="s">
        <v>532</v>
      </c>
      <c r="D40" s="1173"/>
      <c r="E40" s="1174"/>
      <c r="F40" s="36">
        <v>0.08</v>
      </c>
      <c r="G40" s="37">
        <v>0.23</v>
      </c>
      <c r="H40" s="37">
        <v>0.16</v>
      </c>
      <c r="I40" s="37">
        <v>0.16</v>
      </c>
      <c r="J40" s="38">
        <v>7.0000000000000007E-2</v>
      </c>
      <c r="K40" s="22"/>
      <c r="L40" s="22"/>
      <c r="M40" s="22"/>
      <c r="N40" s="22"/>
      <c r="O40" s="22"/>
      <c r="P40" s="22"/>
    </row>
    <row r="41" spans="1:16" ht="39" customHeight="1">
      <c r="A41" s="22"/>
      <c r="B41" s="35"/>
      <c r="C41" s="1172" t="s">
        <v>533</v>
      </c>
      <c r="D41" s="1173"/>
      <c r="E41" s="1174"/>
      <c r="F41" s="36">
        <v>7.0000000000000007E-2</v>
      </c>
      <c r="G41" s="37">
        <v>0.11</v>
      </c>
      <c r="H41" s="37">
        <v>0.09</v>
      </c>
      <c r="I41" s="37">
        <v>0.09</v>
      </c>
      <c r="J41" s="38">
        <v>0.06</v>
      </c>
      <c r="K41" s="22"/>
      <c r="L41" s="22"/>
      <c r="M41" s="22"/>
      <c r="N41" s="22"/>
      <c r="O41" s="22"/>
      <c r="P41" s="22"/>
    </row>
    <row r="42" spans="1:16" ht="39" customHeight="1">
      <c r="A42" s="22"/>
      <c r="B42" s="39"/>
      <c r="C42" s="1172" t="s">
        <v>534</v>
      </c>
      <c r="D42" s="1173"/>
      <c r="E42" s="1174"/>
      <c r="F42" s="36" t="s">
        <v>481</v>
      </c>
      <c r="G42" s="37" t="s">
        <v>481</v>
      </c>
      <c r="H42" s="37" t="s">
        <v>481</v>
      </c>
      <c r="I42" s="37" t="s">
        <v>481</v>
      </c>
      <c r="J42" s="38" t="s">
        <v>481</v>
      </c>
      <c r="K42" s="22"/>
      <c r="L42" s="22"/>
      <c r="M42" s="22"/>
      <c r="N42" s="22"/>
      <c r="O42" s="22"/>
      <c r="P42" s="22"/>
    </row>
    <row r="43" spans="1:16" ht="39" customHeight="1" thickBot="1">
      <c r="A43" s="22"/>
      <c r="B43" s="40"/>
      <c r="C43" s="1175" t="s">
        <v>535</v>
      </c>
      <c r="D43" s="1176"/>
      <c r="E43" s="1177"/>
      <c r="F43" s="41">
        <v>0.01</v>
      </c>
      <c r="G43" s="42">
        <v>0</v>
      </c>
      <c r="H43" s="42">
        <v>0</v>
      </c>
      <c r="I43" s="42">
        <v>0.01</v>
      </c>
      <c r="J43" s="43">
        <v>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88" t="s">
        <v>10</v>
      </c>
      <c r="C45" s="1189"/>
      <c r="D45" s="58"/>
      <c r="E45" s="1194" t="s">
        <v>11</v>
      </c>
      <c r="F45" s="1194"/>
      <c r="G45" s="1194"/>
      <c r="H45" s="1194"/>
      <c r="I45" s="1194"/>
      <c r="J45" s="1195"/>
      <c r="K45" s="59">
        <v>625</v>
      </c>
      <c r="L45" s="60">
        <v>574</v>
      </c>
      <c r="M45" s="60">
        <v>603</v>
      </c>
      <c r="N45" s="60">
        <v>566</v>
      </c>
      <c r="O45" s="61">
        <v>609</v>
      </c>
      <c r="P45" s="48"/>
      <c r="Q45" s="48"/>
      <c r="R45" s="48"/>
      <c r="S45" s="48"/>
      <c r="T45" s="48"/>
      <c r="U45" s="48"/>
    </row>
    <row r="46" spans="1:21" ht="30.75" customHeight="1">
      <c r="A46" s="48"/>
      <c r="B46" s="1190"/>
      <c r="C46" s="1191"/>
      <c r="D46" s="62"/>
      <c r="E46" s="1182" t="s">
        <v>12</v>
      </c>
      <c r="F46" s="1182"/>
      <c r="G46" s="1182"/>
      <c r="H46" s="1182"/>
      <c r="I46" s="1182"/>
      <c r="J46" s="1183"/>
      <c r="K46" s="63" t="s">
        <v>481</v>
      </c>
      <c r="L46" s="64" t="s">
        <v>481</v>
      </c>
      <c r="M46" s="64" t="s">
        <v>481</v>
      </c>
      <c r="N46" s="64" t="s">
        <v>481</v>
      </c>
      <c r="O46" s="65" t="s">
        <v>481</v>
      </c>
      <c r="P46" s="48"/>
      <c r="Q46" s="48"/>
      <c r="R46" s="48"/>
      <c r="S46" s="48"/>
      <c r="T46" s="48"/>
      <c r="U46" s="48"/>
    </row>
    <row r="47" spans="1:21" ht="30.75" customHeight="1">
      <c r="A47" s="48"/>
      <c r="B47" s="1190"/>
      <c r="C47" s="1191"/>
      <c r="D47" s="62"/>
      <c r="E47" s="1182" t="s">
        <v>13</v>
      </c>
      <c r="F47" s="1182"/>
      <c r="G47" s="1182"/>
      <c r="H47" s="1182"/>
      <c r="I47" s="1182"/>
      <c r="J47" s="1183"/>
      <c r="K47" s="63" t="s">
        <v>481</v>
      </c>
      <c r="L47" s="64" t="s">
        <v>481</v>
      </c>
      <c r="M47" s="64" t="s">
        <v>481</v>
      </c>
      <c r="N47" s="64" t="s">
        <v>481</v>
      </c>
      <c r="O47" s="65" t="s">
        <v>481</v>
      </c>
      <c r="P47" s="48"/>
      <c r="Q47" s="48"/>
      <c r="R47" s="48"/>
      <c r="S47" s="48"/>
      <c r="T47" s="48"/>
      <c r="U47" s="48"/>
    </row>
    <row r="48" spans="1:21" ht="30.75" customHeight="1">
      <c r="A48" s="48"/>
      <c r="B48" s="1190"/>
      <c r="C48" s="1191"/>
      <c r="D48" s="62"/>
      <c r="E48" s="1182" t="s">
        <v>14</v>
      </c>
      <c r="F48" s="1182"/>
      <c r="G48" s="1182"/>
      <c r="H48" s="1182"/>
      <c r="I48" s="1182"/>
      <c r="J48" s="1183"/>
      <c r="K48" s="63">
        <v>322</v>
      </c>
      <c r="L48" s="64">
        <v>334</v>
      </c>
      <c r="M48" s="64">
        <v>292</v>
      </c>
      <c r="N48" s="64">
        <v>306</v>
      </c>
      <c r="O48" s="65">
        <v>275</v>
      </c>
      <c r="P48" s="48"/>
      <c r="Q48" s="48"/>
      <c r="R48" s="48"/>
      <c r="S48" s="48"/>
      <c r="T48" s="48"/>
      <c r="U48" s="48"/>
    </row>
    <row r="49" spans="1:21" ht="30.75" customHeight="1">
      <c r="A49" s="48"/>
      <c r="B49" s="1190"/>
      <c r="C49" s="1191"/>
      <c r="D49" s="62"/>
      <c r="E49" s="1182" t="s">
        <v>15</v>
      </c>
      <c r="F49" s="1182"/>
      <c r="G49" s="1182"/>
      <c r="H49" s="1182"/>
      <c r="I49" s="1182"/>
      <c r="J49" s="1183"/>
      <c r="K49" s="63">
        <v>10</v>
      </c>
      <c r="L49" s="64">
        <v>10</v>
      </c>
      <c r="M49" s="64">
        <v>0</v>
      </c>
      <c r="N49" s="64">
        <v>0</v>
      </c>
      <c r="O49" s="65">
        <v>0</v>
      </c>
      <c r="P49" s="48"/>
      <c r="Q49" s="48"/>
      <c r="R49" s="48"/>
      <c r="S49" s="48"/>
      <c r="T49" s="48"/>
      <c r="U49" s="48"/>
    </row>
    <row r="50" spans="1:21" ht="30.75" customHeight="1">
      <c r="A50" s="48"/>
      <c r="B50" s="1190"/>
      <c r="C50" s="1191"/>
      <c r="D50" s="62"/>
      <c r="E50" s="1182" t="s">
        <v>16</v>
      </c>
      <c r="F50" s="1182"/>
      <c r="G50" s="1182"/>
      <c r="H50" s="1182"/>
      <c r="I50" s="1182"/>
      <c r="J50" s="1183"/>
      <c r="K50" s="63">
        <v>31</v>
      </c>
      <c r="L50" s="64">
        <v>20</v>
      </c>
      <c r="M50" s="64">
        <v>15</v>
      </c>
      <c r="N50" s="64">
        <v>15</v>
      </c>
      <c r="O50" s="65">
        <v>13</v>
      </c>
      <c r="P50" s="48"/>
      <c r="Q50" s="48"/>
      <c r="R50" s="48"/>
      <c r="S50" s="48"/>
      <c r="T50" s="48"/>
      <c r="U50" s="48"/>
    </row>
    <row r="51" spans="1:21" ht="30.75" customHeight="1">
      <c r="A51" s="48"/>
      <c r="B51" s="1192"/>
      <c r="C51" s="1193"/>
      <c r="D51" s="66"/>
      <c r="E51" s="1182" t="s">
        <v>17</v>
      </c>
      <c r="F51" s="1182"/>
      <c r="G51" s="1182"/>
      <c r="H51" s="1182"/>
      <c r="I51" s="1182"/>
      <c r="J51" s="1183"/>
      <c r="K51" s="63" t="s">
        <v>481</v>
      </c>
      <c r="L51" s="64" t="s">
        <v>481</v>
      </c>
      <c r="M51" s="64" t="s">
        <v>481</v>
      </c>
      <c r="N51" s="64" t="s">
        <v>481</v>
      </c>
      <c r="O51" s="65" t="s">
        <v>481</v>
      </c>
      <c r="P51" s="48"/>
      <c r="Q51" s="48"/>
      <c r="R51" s="48"/>
      <c r="S51" s="48"/>
      <c r="T51" s="48"/>
      <c r="U51" s="48"/>
    </row>
    <row r="52" spans="1:21" ht="30.75" customHeight="1">
      <c r="A52" s="48"/>
      <c r="B52" s="1180" t="s">
        <v>18</v>
      </c>
      <c r="C52" s="1181"/>
      <c r="D52" s="66"/>
      <c r="E52" s="1182" t="s">
        <v>19</v>
      </c>
      <c r="F52" s="1182"/>
      <c r="G52" s="1182"/>
      <c r="H52" s="1182"/>
      <c r="I52" s="1182"/>
      <c r="J52" s="1183"/>
      <c r="K52" s="63">
        <v>682</v>
      </c>
      <c r="L52" s="64">
        <v>658</v>
      </c>
      <c r="M52" s="64">
        <v>674</v>
      </c>
      <c r="N52" s="64">
        <v>649</v>
      </c>
      <c r="O52" s="65">
        <v>680</v>
      </c>
      <c r="P52" s="48"/>
      <c r="Q52" s="48"/>
      <c r="R52" s="48"/>
      <c r="S52" s="48"/>
      <c r="T52" s="48"/>
      <c r="U52" s="48"/>
    </row>
    <row r="53" spans="1:21" ht="30.75" customHeight="1" thickBot="1">
      <c r="A53" s="48"/>
      <c r="B53" s="1184" t="s">
        <v>20</v>
      </c>
      <c r="C53" s="1185"/>
      <c r="D53" s="67"/>
      <c r="E53" s="1186" t="s">
        <v>21</v>
      </c>
      <c r="F53" s="1186"/>
      <c r="G53" s="1186"/>
      <c r="H53" s="1186"/>
      <c r="I53" s="1186"/>
      <c r="J53" s="1187"/>
      <c r="K53" s="68">
        <v>306</v>
      </c>
      <c r="L53" s="69">
        <v>280</v>
      </c>
      <c r="M53" s="69">
        <v>236</v>
      </c>
      <c r="N53" s="69">
        <v>238</v>
      </c>
      <c r="O53" s="70">
        <v>217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96" t="s">
        <v>23</v>
      </c>
      <c r="C41" s="1197"/>
      <c r="D41" s="81"/>
      <c r="E41" s="1202" t="s">
        <v>24</v>
      </c>
      <c r="F41" s="1202"/>
      <c r="G41" s="1202"/>
      <c r="H41" s="1203"/>
      <c r="I41" s="82">
        <v>6255</v>
      </c>
      <c r="J41" s="83">
        <v>5735</v>
      </c>
      <c r="K41" s="83">
        <v>5451</v>
      </c>
      <c r="L41" s="83">
        <v>5222</v>
      </c>
      <c r="M41" s="84">
        <v>5195</v>
      </c>
    </row>
    <row r="42" spans="2:13" ht="27.75" customHeight="1">
      <c r="B42" s="1198"/>
      <c r="C42" s="1199"/>
      <c r="D42" s="85"/>
      <c r="E42" s="1204" t="s">
        <v>25</v>
      </c>
      <c r="F42" s="1204"/>
      <c r="G42" s="1204"/>
      <c r="H42" s="1205"/>
      <c r="I42" s="86">
        <v>237</v>
      </c>
      <c r="J42" s="87">
        <v>290</v>
      </c>
      <c r="K42" s="87">
        <v>392</v>
      </c>
      <c r="L42" s="87">
        <v>370</v>
      </c>
      <c r="M42" s="88">
        <v>497</v>
      </c>
    </row>
    <row r="43" spans="2:13" ht="27.75" customHeight="1">
      <c r="B43" s="1198"/>
      <c r="C43" s="1199"/>
      <c r="D43" s="85"/>
      <c r="E43" s="1204" t="s">
        <v>26</v>
      </c>
      <c r="F43" s="1204"/>
      <c r="G43" s="1204"/>
      <c r="H43" s="1205"/>
      <c r="I43" s="86">
        <v>2720</v>
      </c>
      <c r="J43" s="87">
        <v>2764</v>
      </c>
      <c r="K43" s="87">
        <v>2752</v>
      </c>
      <c r="L43" s="87">
        <v>2823</v>
      </c>
      <c r="M43" s="88">
        <v>2730</v>
      </c>
    </row>
    <row r="44" spans="2:13" ht="27.75" customHeight="1">
      <c r="B44" s="1198"/>
      <c r="C44" s="1199"/>
      <c r="D44" s="85"/>
      <c r="E44" s="1204" t="s">
        <v>27</v>
      </c>
      <c r="F44" s="1204"/>
      <c r="G44" s="1204"/>
      <c r="H44" s="1205"/>
      <c r="I44" s="86">
        <v>49</v>
      </c>
      <c r="J44" s="87">
        <v>37</v>
      </c>
      <c r="K44" s="87">
        <v>11</v>
      </c>
      <c r="L44" s="87">
        <v>7</v>
      </c>
      <c r="M44" s="88">
        <v>7</v>
      </c>
    </row>
    <row r="45" spans="2:13" ht="27.75" customHeight="1">
      <c r="B45" s="1198"/>
      <c r="C45" s="1199"/>
      <c r="D45" s="85"/>
      <c r="E45" s="1204" t="s">
        <v>28</v>
      </c>
      <c r="F45" s="1204"/>
      <c r="G45" s="1204"/>
      <c r="H45" s="1205"/>
      <c r="I45" s="86">
        <v>1128</v>
      </c>
      <c r="J45" s="87">
        <v>1113</v>
      </c>
      <c r="K45" s="87">
        <v>1093</v>
      </c>
      <c r="L45" s="87">
        <v>1033</v>
      </c>
      <c r="M45" s="88">
        <v>1003</v>
      </c>
    </row>
    <row r="46" spans="2:13" ht="27.75" customHeight="1">
      <c r="B46" s="1198"/>
      <c r="C46" s="1199"/>
      <c r="D46" s="85"/>
      <c r="E46" s="1204" t="s">
        <v>29</v>
      </c>
      <c r="F46" s="1204"/>
      <c r="G46" s="1204"/>
      <c r="H46" s="1205"/>
      <c r="I46" s="86" t="s">
        <v>481</v>
      </c>
      <c r="J46" s="87" t="s">
        <v>481</v>
      </c>
      <c r="K46" s="87" t="s">
        <v>481</v>
      </c>
      <c r="L46" s="87" t="s">
        <v>481</v>
      </c>
      <c r="M46" s="88" t="s">
        <v>481</v>
      </c>
    </row>
    <row r="47" spans="2:13" ht="27.75" customHeight="1">
      <c r="B47" s="1198"/>
      <c r="C47" s="1199"/>
      <c r="D47" s="85"/>
      <c r="E47" s="1204" t="s">
        <v>30</v>
      </c>
      <c r="F47" s="1204"/>
      <c r="G47" s="1204"/>
      <c r="H47" s="1205"/>
      <c r="I47" s="86" t="s">
        <v>481</v>
      </c>
      <c r="J47" s="87" t="s">
        <v>481</v>
      </c>
      <c r="K47" s="87" t="s">
        <v>481</v>
      </c>
      <c r="L47" s="87" t="s">
        <v>481</v>
      </c>
      <c r="M47" s="88" t="s">
        <v>481</v>
      </c>
    </row>
    <row r="48" spans="2:13" ht="27.75" customHeight="1">
      <c r="B48" s="1200"/>
      <c r="C48" s="1201"/>
      <c r="D48" s="85"/>
      <c r="E48" s="1204" t="s">
        <v>31</v>
      </c>
      <c r="F48" s="1204"/>
      <c r="G48" s="1204"/>
      <c r="H48" s="1205"/>
      <c r="I48" s="86" t="s">
        <v>481</v>
      </c>
      <c r="J48" s="87" t="s">
        <v>481</v>
      </c>
      <c r="K48" s="87" t="s">
        <v>481</v>
      </c>
      <c r="L48" s="87" t="s">
        <v>481</v>
      </c>
      <c r="M48" s="88" t="s">
        <v>481</v>
      </c>
    </row>
    <row r="49" spans="2:13" ht="27.75" customHeight="1">
      <c r="B49" s="1206" t="s">
        <v>32</v>
      </c>
      <c r="C49" s="1207"/>
      <c r="D49" s="89"/>
      <c r="E49" s="1204" t="s">
        <v>33</v>
      </c>
      <c r="F49" s="1204"/>
      <c r="G49" s="1204"/>
      <c r="H49" s="1205"/>
      <c r="I49" s="86">
        <v>1953</v>
      </c>
      <c r="J49" s="87">
        <v>1993</v>
      </c>
      <c r="K49" s="87">
        <v>1948</v>
      </c>
      <c r="L49" s="87">
        <v>1855</v>
      </c>
      <c r="M49" s="88">
        <v>2064</v>
      </c>
    </row>
    <row r="50" spans="2:13" ht="27.75" customHeight="1">
      <c r="B50" s="1198"/>
      <c r="C50" s="1199"/>
      <c r="D50" s="85"/>
      <c r="E50" s="1204" t="s">
        <v>34</v>
      </c>
      <c r="F50" s="1204"/>
      <c r="G50" s="1204"/>
      <c r="H50" s="1205"/>
      <c r="I50" s="86">
        <v>142</v>
      </c>
      <c r="J50" s="87">
        <v>188</v>
      </c>
      <c r="K50" s="87">
        <v>141</v>
      </c>
      <c r="L50" s="87">
        <v>73</v>
      </c>
      <c r="M50" s="88">
        <v>73</v>
      </c>
    </row>
    <row r="51" spans="2:13" ht="27.75" customHeight="1">
      <c r="B51" s="1200"/>
      <c r="C51" s="1201"/>
      <c r="D51" s="85"/>
      <c r="E51" s="1204" t="s">
        <v>35</v>
      </c>
      <c r="F51" s="1204"/>
      <c r="G51" s="1204"/>
      <c r="H51" s="1205"/>
      <c r="I51" s="86">
        <v>7223</v>
      </c>
      <c r="J51" s="87">
        <v>7218</v>
      </c>
      <c r="K51" s="87">
        <v>6987</v>
      </c>
      <c r="L51" s="87">
        <v>6773</v>
      </c>
      <c r="M51" s="88">
        <v>6671</v>
      </c>
    </row>
    <row r="52" spans="2:13" ht="27.75" customHeight="1" thickBot="1">
      <c r="B52" s="1208" t="s">
        <v>36</v>
      </c>
      <c r="C52" s="1209"/>
      <c r="D52" s="90"/>
      <c r="E52" s="1210" t="s">
        <v>37</v>
      </c>
      <c r="F52" s="1210"/>
      <c r="G52" s="1210"/>
      <c r="H52" s="1211"/>
      <c r="I52" s="91">
        <v>1070</v>
      </c>
      <c r="J52" s="92">
        <v>539</v>
      </c>
      <c r="K52" s="92">
        <v>621</v>
      </c>
      <c r="L52" s="92">
        <v>755</v>
      </c>
      <c r="M52" s="93">
        <v>624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48"/>
      <c r="H43" s="1227"/>
      <c r="I43" s="1227"/>
      <c r="J43" s="1227"/>
      <c r="K43" s="1227"/>
      <c r="L43" s="1227"/>
      <c r="M43" s="1227"/>
      <c r="N43" s="1227"/>
      <c r="O43" s="1228"/>
    </row>
    <row r="44" spans="2:17">
      <c r="B44" s="248"/>
      <c r="C44" s="244"/>
      <c r="D44" s="244"/>
      <c r="E44" s="244"/>
      <c r="F44" s="244"/>
      <c r="G44" s="1229"/>
      <c r="H44" s="1230"/>
      <c r="I44" s="1230"/>
      <c r="J44" s="1230"/>
      <c r="K44" s="1230"/>
      <c r="L44" s="1230"/>
      <c r="M44" s="1230"/>
      <c r="N44" s="1230"/>
      <c r="O44" s="1231"/>
    </row>
    <row r="45" spans="2:17">
      <c r="B45" s="248"/>
      <c r="C45" s="244"/>
      <c r="D45" s="244"/>
      <c r="E45" s="244"/>
      <c r="F45" s="244"/>
      <c r="G45" s="1229"/>
      <c r="H45" s="1230"/>
      <c r="I45" s="1230"/>
      <c r="J45" s="1230"/>
      <c r="K45" s="1230"/>
      <c r="L45" s="1230"/>
      <c r="M45" s="1230"/>
      <c r="N45" s="1230"/>
      <c r="O45" s="1231"/>
    </row>
    <row r="46" spans="2:17">
      <c r="B46" s="248"/>
      <c r="C46" s="244"/>
      <c r="D46" s="244"/>
      <c r="E46" s="244"/>
      <c r="F46" s="244"/>
      <c r="G46" s="1229"/>
      <c r="H46" s="1230"/>
      <c r="I46" s="1230"/>
      <c r="J46" s="1230"/>
      <c r="K46" s="1230"/>
      <c r="L46" s="1230"/>
      <c r="M46" s="1230"/>
      <c r="N46" s="1230"/>
      <c r="O46" s="1231"/>
    </row>
    <row r="47" spans="2:17">
      <c r="B47" s="248"/>
      <c r="C47" s="244"/>
      <c r="D47" s="244"/>
      <c r="E47" s="244"/>
      <c r="F47" s="244"/>
      <c r="G47" s="1232"/>
      <c r="H47" s="1233"/>
      <c r="I47" s="1233"/>
      <c r="J47" s="1233"/>
      <c r="K47" s="1233"/>
      <c r="L47" s="1233"/>
      <c r="M47" s="1233"/>
      <c r="N47" s="1233"/>
      <c r="O47" s="1234"/>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5"/>
      <c r="H50" s="1236"/>
      <c r="I50" s="1236"/>
      <c r="J50" s="1237"/>
      <c r="K50" s="354" t="s">
        <v>521</v>
      </c>
      <c r="L50" s="354" t="s">
        <v>522</v>
      </c>
      <c r="M50" s="354" t="s">
        <v>523</v>
      </c>
      <c r="N50" s="354" t="s">
        <v>524</v>
      </c>
      <c r="O50" s="354" t="s">
        <v>525</v>
      </c>
    </row>
    <row r="51" spans="1:17">
      <c r="B51" s="248"/>
      <c r="C51" s="244"/>
      <c r="D51" s="244"/>
      <c r="E51" s="244"/>
      <c r="F51" s="244"/>
      <c r="G51" s="1238" t="s">
        <v>555</v>
      </c>
      <c r="H51" s="1239"/>
      <c r="I51" s="1244" t="s">
        <v>556</v>
      </c>
      <c r="J51" s="1244"/>
      <c r="K51" s="1246"/>
      <c r="L51" s="1246"/>
      <c r="M51" s="1246"/>
      <c r="N51" s="1246"/>
      <c r="O51" s="1246"/>
    </row>
    <row r="52" spans="1:17">
      <c r="B52" s="248"/>
      <c r="C52" s="244"/>
      <c r="D52" s="244"/>
      <c r="E52" s="244"/>
      <c r="F52" s="244"/>
      <c r="G52" s="1240"/>
      <c r="H52" s="1241"/>
      <c r="I52" s="1245"/>
      <c r="J52" s="1245"/>
      <c r="K52" s="1212"/>
      <c r="L52" s="1212"/>
      <c r="M52" s="1212"/>
      <c r="N52" s="1212"/>
      <c r="O52" s="1212"/>
    </row>
    <row r="53" spans="1:17">
      <c r="A53" s="355"/>
      <c r="B53" s="248"/>
      <c r="C53" s="244"/>
      <c r="D53" s="244"/>
      <c r="E53" s="244"/>
      <c r="F53" s="244"/>
      <c r="G53" s="1240"/>
      <c r="H53" s="1241"/>
      <c r="I53" s="1224" t="s">
        <v>557</v>
      </c>
      <c r="J53" s="1224"/>
      <c r="K53" s="1247"/>
      <c r="L53" s="1247"/>
      <c r="M53" s="1247"/>
      <c r="N53" s="1247"/>
      <c r="O53" s="1247"/>
    </row>
    <row r="54" spans="1:17">
      <c r="A54" s="355"/>
      <c r="B54" s="248"/>
      <c r="C54" s="244"/>
      <c r="D54" s="244"/>
      <c r="E54" s="244"/>
      <c r="F54" s="244"/>
      <c r="G54" s="1242"/>
      <c r="H54" s="1243"/>
      <c r="I54" s="1224"/>
      <c r="J54" s="1224"/>
      <c r="K54" s="1217"/>
      <c r="L54" s="1217"/>
      <c r="M54" s="1217"/>
      <c r="N54" s="1217"/>
      <c r="O54" s="1217"/>
    </row>
    <row r="55" spans="1:17">
      <c r="A55" s="355"/>
      <c r="B55" s="248"/>
      <c r="C55" s="244"/>
      <c r="D55" s="244"/>
      <c r="E55" s="244"/>
      <c r="F55" s="244"/>
      <c r="G55" s="1218" t="s">
        <v>558</v>
      </c>
      <c r="H55" s="1219"/>
      <c r="I55" s="1224" t="s">
        <v>556</v>
      </c>
      <c r="J55" s="1224"/>
      <c r="K55" s="1246"/>
      <c r="L55" s="1246"/>
      <c r="M55" s="1246"/>
      <c r="N55" s="1246"/>
      <c r="O55" s="1246"/>
    </row>
    <row r="56" spans="1:17">
      <c r="A56" s="355"/>
      <c r="B56" s="248"/>
      <c r="C56" s="244"/>
      <c r="D56" s="244"/>
      <c r="E56" s="244"/>
      <c r="F56" s="244"/>
      <c r="G56" s="1220"/>
      <c r="H56" s="1221"/>
      <c r="I56" s="1224"/>
      <c r="J56" s="1224"/>
      <c r="K56" s="1212"/>
      <c r="L56" s="1212"/>
      <c r="M56" s="1212"/>
      <c r="N56" s="1212"/>
      <c r="O56" s="1212"/>
    </row>
    <row r="57" spans="1:17" s="355" customFormat="1">
      <c r="B57" s="356"/>
      <c r="C57" s="352"/>
      <c r="D57" s="352"/>
      <c r="E57" s="352"/>
      <c r="F57" s="352"/>
      <c r="G57" s="1220"/>
      <c r="H57" s="1221"/>
      <c r="I57" s="1214" t="s">
        <v>559</v>
      </c>
      <c r="J57" s="1214"/>
      <c r="K57" s="1247"/>
      <c r="L57" s="1247"/>
      <c r="M57" s="1247"/>
      <c r="N57" s="1247"/>
      <c r="O57" s="1247"/>
      <c r="P57" s="357"/>
      <c r="Q57" s="356"/>
    </row>
    <row r="58" spans="1:17" s="355" customFormat="1">
      <c r="A58" s="243"/>
      <c r="B58" s="356"/>
      <c r="C58" s="352"/>
      <c r="D58" s="352"/>
      <c r="E58" s="352"/>
      <c r="F58" s="352"/>
      <c r="G58" s="1222"/>
      <c r="H58" s="1223"/>
      <c r="I58" s="1214"/>
      <c r="J58" s="1214"/>
      <c r="K58" s="1217"/>
      <c r="L58" s="1217"/>
      <c r="M58" s="1217"/>
      <c r="N58" s="1217"/>
      <c r="O58" s="1217"/>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26" t="s">
        <v>563</v>
      </c>
      <c r="H65" s="1227"/>
      <c r="I65" s="1227"/>
      <c r="J65" s="1227"/>
      <c r="K65" s="1227"/>
      <c r="L65" s="1227"/>
      <c r="M65" s="1227"/>
      <c r="N65" s="1227"/>
      <c r="O65" s="1228"/>
    </row>
    <row r="66" spans="2:30">
      <c r="B66" s="248"/>
      <c r="C66" s="244"/>
      <c r="D66" s="244"/>
      <c r="E66" s="244"/>
      <c r="F66" s="244"/>
      <c r="G66" s="1229"/>
      <c r="H66" s="1230"/>
      <c r="I66" s="1230"/>
      <c r="J66" s="1230"/>
      <c r="K66" s="1230"/>
      <c r="L66" s="1230"/>
      <c r="M66" s="1230"/>
      <c r="N66" s="1230"/>
      <c r="O66" s="1231"/>
    </row>
    <row r="67" spans="2:30">
      <c r="B67" s="248"/>
      <c r="C67" s="244"/>
      <c r="D67" s="244"/>
      <c r="E67" s="244"/>
      <c r="F67" s="244"/>
      <c r="G67" s="1229"/>
      <c r="H67" s="1230"/>
      <c r="I67" s="1230"/>
      <c r="J67" s="1230"/>
      <c r="K67" s="1230"/>
      <c r="L67" s="1230"/>
      <c r="M67" s="1230"/>
      <c r="N67" s="1230"/>
      <c r="O67" s="1231"/>
    </row>
    <row r="68" spans="2:30">
      <c r="B68" s="248"/>
      <c r="C68" s="244"/>
      <c r="D68" s="244"/>
      <c r="E68" s="244"/>
      <c r="F68" s="244"/>
      <c r="G68" s="1229"/>
      <c r="H68" s="1230"/>
      <c r="I68" s="1230"/>
      <c r="J68" s="1230"/>
      <c r="K68" s="1230"/>
      <c r="L68" s="1230"/>
      <c r="M68" s="1230"/>
      <c r="N68" s="1230"/>
      <c r="O68" s="1231"/>
    </row>
    <row r="69" spans="2:30">
      <c r="B69" s="248"/>
      <c r="C69" s="244"/>
      <c r="D69" s="244"/>
      <c r="E69" s="244"/>
      <c r="F69" s="244"/>
      <c r="G69" s="1232"/>
      <c r="H69" s="1233"/>
      <c r="I69" s="1233"/>
      <c r="J69" s="1233"/>
      <c r="K69" s="1233"/>
      <c r="L69" s="1233"/>
      <c r="M69" s="1233"/>
      <c r="N69" s="1233"/>
      <c r="O69" s="1234"/>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5"/>
      <c r="H72" s="1236"/>
      <c r="I72" s="1236"/>
      <c r="J72" s="1237"/>
      <c r="K72" s="354" t="s">
        <v>521</v>
      </c>
      <c r="L72" s="354" t="s">
        <v>522</v>
      </c>
      <c r="M72" s="354" t="s">
        <v>523</v>
      </c>
      <c r="N72" s="354" t="s">
        <v>524</v>
      </c>
      <c r="O72" s="354" t="s">
        <v>525</v>
      </c>
    </row>
    <row r="73" spans="2:30">
      <c r="B73" s="248"/>
      <c r="C73" s="244"/>
      <c r="D73" s="244"/>
      <c r="E73" s="244"/>
      <c r="F73" s="244"/>
      <c r="G73" s="1238" t="s">
        <v>555</v>
      </c>
      <c r="H73" s="1239"/>
      <c r="I73" s="1244" t="s">
        <v>556</v>
      </c>
      <c r="J73" s="1244"/>
      <c r="K73" s="1225">
        <v>41.4</v>
      </c>
      <c r="L73" s="1225">
        <v>20.399999999999999</v>
      </c>
      <c r="M73" s="1212">
        <v>23.4</v>
      </c>
      <c r="N73" s="1212">
        <v>29.4</v>
      </c>
      <c r="O73" s="1212">
        <v>23</v>
      </c>
      <c r="S73" s="243">
        <v>9.9</v>
      </c>
    </row>
    <row r="74" spans="2:30">
      <c r="B74" s="248"/>
      <c r="C74" s="244"/>
      <c r="D74" s="244"/>
      <c r="E74" s="244"/>
      <c r="F74" s="244"/>
      <c r="G74" s="1240"/>
      <c r="H74" s="1241"/>
      <c r="I74" s="1245"/>
      <c r="J74" s="1245"/>
      <c r="K74" s="1225"/>
      <c r="L74" s="1225"/>
      <c r="M74" s="1212"/>
      <c r="N74" s="1212"/>
      <c r="O74" s="1212"/>
    </row>
    <row r="75" spans="2:30">
      <c r="B75" s="248"/>
      <c r="C75" s="244"/>
      <c r="D75" s="244"/>
      <c r="E75" s="244"/>
      <c r="F75" s="244"/>
      <c r="G75" s="1240"/>
      <c r="H75" s="1241"/>
      <c r="I75" s="1224" t="s">
        <v>562</v>
      </c>
      <c r="J75" s="1224"/>
      <c r="K75" s="1216">
        <v>13.1</v>
      </c>
      <c r="L75" s="1216">
        <v>11.8</v>
      </c>
      <c r="M75" s="1216">
        <v>10.4</v>
      </c>
      <c r="N75" s="1216">
        <v>9.6</v>
      </c>
      <c r="O75" s="1216">
        <v>8.6999999999999993</v>
      </c>
      <c r="U75" s="243">
        <v>81.2</v>
      </c>
      <c r="W75" s="243">
        <v>87.2</v>
      </c>
      <c r="Y75" s="243">
        <v>99.8</v>
      </c>
      <c r="AA75" s="243">
        <v>109.5</v>
      </c>
      <c r="AC75" s="243">
        <v>115.2</v>
      </c>
    </row>
    <row r="76" spans="2:30">
      <c r="B76" s="248"/>
      <c r="C76" s="244"/>
      <c r="D76" s="244"/>
      <c r="E76" s="244"/>
      <c r="F76" s="244"/>
      <c r="G76" s="1242"/>
      <c r="H76" s="1243"/>
      <c r="I76" s="1224"/>
      <c r="J76" s="1224"/>
      <c r="K76" s="1217"/>
      <c r="L76" s="1217"/>
      <c r="M76" s="1217"/>
      <c r="N76" s="1217"/>
      <c r="O76" s="1217"/>
    </row>
    <row r="77" spans="2:30">
      <c r="B77" s="248"/>
      <c r="C77" s="244"/>
      <c r="D77" s="244"/>
      <c r="E77" s="244"/>
      <c r="F77" s="244"/>
      <c r="G77" s="1218" t="s">
        <v>558</v>
      </c>
      <c r="H77" s="1219"/>
      <c r="I77" s="1224" t="s">
        <v>556</v>
      </c>
      <c r="J77" s="1224"/>
      <c r="K77" s="1225">
        <v>20.3</v>
      </c>
      <c r="L77" s="1225">
        <v>5.7</v>
      </c>
      <c r="M77" s="1212">
        <v>0</v>
      </c>
      <c r="N77" s="1212">
        <v>0</v>
      </c>
      <c r="O77" s="1212">
        <v>0</v>
      </c>
      <c r="R77" s="243">
        <v>12.3</v>
      </c>
      <c r="T77" s="243">
        <v>11.1</v>
      </c>
    </row>
    <row r="78" spans="2:30">
      <c r="B78" s="248"/>
      <c r="C78" s="244"/>
      <c r="D78" s="244"/>
      <c r="E78" s="244"/>
      <c r="F78" s="244"/>
      <c r="G78" s="1220"/>
      <c r="H78" s="1221"/>
      <c r="I78" s="1224"/>
      <c r="J78" s="1224"/>
      <c r="K78" s="1225"/>
      <c r="L78" s="1225"/>
      <c r="M78" s="1212"/>
      <c r="N78" s="1212"/>
      <c r="O78" s="1212"/>
    </row>
    <row r="79" spans="2:30">
      <c r="B79" s="248"/>
      <c r="C79" s="244"/>
      <c r="D79" s="244"/>
      <c r="E79" s="244"/>
      <c r="F79" s="244"/>
      <c r="G79" s="1220"/>
      <c r="H79" s="1221"/>
      <c r="I79" s="1213" t="s">
        <v>562</v>
      </c>
      <c r="J79" s="1214"/>
      <c r="K79" s="1215">
        <v>12.2</v>
      </c>
      <c r="L79" s="1215">
        <v>10.8</v>
      </c>
      <c r="M79" s="1215">
        <v>9.8000000000000007</v>
      </c>
      <c r="N79" s="1215">
        <v>9.1</v>
      </c>
      <c r="O79" s="1215">
        <v>8.6</v>
      </c>
      <c r="V79" s="243">
        <v>53.5</v>
      </c>
      <c r="X79" s="243">
        <v>48.2</v>
      </c>
      <c r="Z79" s="243">
        <v>34.200000000000003</v>
      </c>
      <c r="AB79" s="243">
        <v>30.3</v>
      </c>
      <c r="AD79" s="243">
        <v>28.9</v>
      </c>
    </row>
    <row r="80" spans="2:30">
      <c r="B80" s="248"/>
      <c r="C80" s="244"/>
      <c r="D80" s="244"/>
      <c r="E80" s="244"/>
      <c r="F80" s="244"/>
      <c r="G80" s="1222"/>
      <c r="H80" s="1223"/>
      <c r="I80" s="1214"/>
      <c r="J80" s="1214"/>
      <c r="K80" s="1215"/>
      <c r="L80" s="1215"/>
      <c r="M80" s="1215"/>
      <c r="N80" s="1215"/>
      <c r="O80" s="1215"/>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132846</v>
      </c>
      <c r="E3" s="116"/>
      <c r="F3" s="117">
        <v>146140</v>
      </c>
      <c r="G3" s="118"/>
      <c r="H3" s="119"/>
    </row>
    <row r="4" spans="1:8">
      <c r="A4" s="120"/>
      <c r="B4" s="121"/>
      <c r="C4" s="122"/>
      <c r="D4" s="123">
        <v>80618</v>
      </c>
      <c r="E4" s="124"/>
      <c r="F4" s="125">
        <v>75451</v>
      </c>
      <c r="G4" s="126"/>
      <c r="H4" s="127"/>
    </row>
    <row r="5" spans="1:8">
      <c r="A5" s="108" t="s">
        <v>515</v>
      </c>
      <c r="B5" s="113"/>
      <c r="C5" s="114"/>
      <c r="D5" s="115">
        <v>64116</v>
      </c>
      <c r="E5" s="116"/>
      <c r="F5" s="117">
        <v>146641</v>
      </c>
      <c r="G5" s="118"/>
      <c r="H5" s="119"/>
    </row>
    <row r="6" spans="1:8">
      <c r="A6" s="120"/>
      <c r="B6" s="121"/>
      <c r="C6" s="122"/>
      <c r="D6" s="123">
        <v>59497</v>
      </c>
      <c r="E6" s="124"/>
      <c r="F6" s="125">
        <v>68142</v>
      </c>
      <c r="G6" s="126"/>
      <c r="H6" s="127"/>
    </row>
    <row r="7" spans="1:8">
      <c r="A7" s="108" t="s">
        <v>516</v>
      </c>
      <c r="B7" s="113"/>
      <c r="C7" s="114"/>
      <c r="D7" s="115">
        <v>95878</v>
      </c>
      <c r="E7" s="116"/>
      <c r="F7" s="117">
        <v>174587</v>
      </c>
      <c r="G7" s="118"/>
      <c r="H7" s="119"/>
    </row>
    <row r="8" spans="1:8">
      <c r="A8" s="120"/>
      <c r="B8" s="121"/>
      <c r="C8" s="122"/>
      <c r="D8" s="123">
        <v>65621</v>
      </c>
      <c r="E8" s="124"/>
      <c r="F8" s="125">
        <v>79695</v>
      </c>
      <c r="G8" s="126"/>
      <c r="H8" s="127"/>
    </row>
    <row r="9" spans="1:8">
      <c r="A9" s="108" t="s">
        <v>517</v>
      </c>
      <c r="B9" s="113"/>
      <c r="C9" s="114"/>
      <c r="D9" s="115">
        <v>76461</v>
      </c>
      <c r="E9" s="116"/>
      <c r="F9" s="117">
        <v>175675</v>
      </c>
      <c r="G9" s="118"/>
      <c r="H9" s="119"/>
    </row>
    <row r="10" spans="1:8">
      <c r="A10" s="120"/>
      <c r="B10" s="121"/>
      <c r="C10" s="122"/>
      <c r="D10" s="123">
        <v>58329</v>
      </c>
      <c r="E10" s="124"/>
      <c r="F10" s="125">
        <v>87698</v>
      </c>
      <c r="G10" s="126"/>
      <c r="H10" s="127"/>
    </row>
    <row r="11" spans="1:8">
      <c r="A11" s="108" t="s">
        <v>518</v>
      </c>
      <c r="B11" s="113"/>
      <c r="C11" s="114"/>
      <c r="D11" s="115">
        <v>125149</v>
      </c>
      <c r="E11" s="116"/>
      <c r="F11" s="117">
        <v>162193</v>
      </c>
      <c r="G11" s="118"/>
      <c r="H11" s="119"/>
    </row>
    <row r="12" spans="1:8">
      <c r="A12" s="120"/>
      <c r="B12" s="121"/>
      <c r="C12" s="128"/>
      <c r="D12" s="123">
        <v>101952</v>
      </c>
      <c r="E12" s="124"/>
      <c r="F12" s="125">
        <v>79985</v>
      </c>
      <c r="G12" s="126"/>
      <c r="H12" s="127"/>
    </row>
    <row r="13" spans="1:8">
      <c r="A13" s="108"/>
      <c r="B13" s="113"/>
      <c r="C13" s="129"/>
      <c r="D13" s="130">
        <v>98890</v>
      </c>
      <c r="E13" s="131"/>
      <c r="F13" s="132">
        <v>161047</v>
      </c>
      <c r="G13" s="133"/>
      <c r="H13" s="119"/>
    </row>
    <row r="14" spans="1:8">
      <c r="A14" s="120"/>
      <c r="B14" s="121"/>
      <c r="C14" s="122"/>
      <c r="D14" s="123">
        <v>73203</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3.38</v>
      </c>
      <c r="C19" s="134">
        <f>ROUND(VALUE(SUBSTITUTE(実質収支比率等に係る経年分析!G$48,"▲","-")),2)</f>
        <v>3.53</v>
      </c>
      <c r="D19" s="134">
        <f>ROUND(VALUE(SUBSTITUTE(実質収支比率等に係る経年分析!H$48,"▲","-")),2)</f>
        <v>3.9</v>
      </c>
      <c r="E19" s="134">
        <f>ROUND(VALUE(SUBSTITUTE(実質収支比率等に係る経年分析!I$48,"▲","-")),2)</f>
        <v>5.27</v>
      </c>
      <c r="F19" s="134">
        <f>ROUND(VALUE(SUBSTITUTE(実質収支比率等に係る経年分析!J$48,"▲","-")),2)</f>
        <v>3.91</v>
      </c>
    </row>
    <row r="20" spans="1:11">
      <c r="A20" s="134" t="s">
        <v>42</v>
      </c>
      <c r="B20" s="134">
        <f>ROUND(VALUE(SUBSTITUTE(実質収支比率等に係る経年分析!F$47,"▲","-")),2)</f>
        <v>20.63</v>
      </c>
      <c r="C20" s="134">
        <f>ROUND(VALUE(SUBSTITUTE(実質収支比率等に係る経年分析!G$47,"▲","-")),2)</f>
        <v>20.440000000000001</v>
      </c>
      <c r="D20" s="134">
        <f>ROUND(VALUE(SUBSTITUTE(実質収支比率等に係る経年分析!H$47,"▲","-")),2)</f>
        <v>21.82</v>
      </c>
      <c r="E20" s="134">
        <f>ROUND(VALUE(SUBSTITUTE(実質収支比率等に係る経年分析!I$47,"▲","-")),2)</f>
        <v>22.57</v>
      </c>
      <c r="F20" s="134">
        <f>ROUND(VALUE(SUBSTITUTE(実質収支比率等に係る経年分析!J$47,"▲","-")),2)</f>
        <v>23.66</v>
      </c>
    </row>
    <row r="21" spans="1:11">
      <c r="A21" s="134" t="s">
        <v>43</v>
      </c>
      <c r="B21" s="134">
        <f>IF(ISNUMBER(VALUE(SUBSTITUTE(実質収支比率等に係る経年分析!F$49,"▲","-"))),ROUND(VALUE(SUBSTITUTE(実質収支比率等に係る経年分析!F$49,"▲","-")),2),NA())</f>
        <v>2.2799999999999998</v>
      </c>
      <c r="C21" s="134">
        <f>IF(ISNUMBER(VALUE(SUBSTITUTE(実質収支比率等に係る経年分析!G$49,"▲","-"))),ROUND(VALUE(SUBSTITUTE(実質収支比率等に係る経年分析!G$49,"▲","-")),2),NA())</f>
        <v>0.21</v>
      </c>
      <c r="D21" s="134">
        <f>IF(ISNUMBER(VALUE(SUBSTITUTE(実質収支比率等に係る経年分析!H$49,"▲","-"))),ROUND(VALUE(SUBSTITUTE(実質収支比率等に係る経年分析!H$49,"▲","-")),2),NA())</f>
        <v>1.92</v>
      </c>
      <c r="E21" s="134">
        <f>IF(ISNUMBER(VALUE(SUBSTITUTE(実質収支比率等に係る経年分析!I$49,"▲","-"))),ROUND(VALUE(SUBSTITUTE(実質収支比率等に係る経年分析!I$49,"▲","-")),2),NA())</f>
        <v>1.26</v>
      </c>
      <c r="F21" s="134">
        <f>IF(ISNUMBER(VALUE(SUBSTITUTE(実質収支比率等に係る経年分析!J$49,"▲","-"))),ROUND(VALUE(SUBSTITUTE(実質収支比率等に係る経年分析!J$49,"▲","-")),2),NA())</f>
        <v>1.26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国民健康保険関川診療所特別会計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1.67</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682</v>
      </c>
      <c r="E42" s="136"/>
      <c r="F42" s="136"/>
      <c r="G42" s="136">
        <f>'実質公債費比率（分子）の構造'!L$52</f>
        <v>658</v>
      </c>
      <c r="H42" s="136"/>
      <c r="I42" s="136"/>
      <c r="J42" s="136">
        <f>'実質公債費比率（分子）の構造'!M$52</f>
        <v>674</v>
      </c>
      <c r="K42" s="136"/>
      <c r="L42" s="136"/>
      <c r="M42" s="136">
        <f>'実質公債費比率（分子）の構造'!N$52</f>
        <v>649</v>
      </c>
      <c r="N42" s="136"/>
      <c r="O42" s="136"/>
      <c r="P42" s="136">
        <f>'実質公債費比率（分子）の構造'!O$52</f>
        <v>680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31</v>
      </c>
      <c r="C44" s="136"/>
      <c r="D44" s="136"/>
      <c r="E44" s="136">
        <f>'実質公債費比率（分子）の構造'!L$50</f>
        <v>20</v>
      </c>
      <c r="F44" s="136"/>
      <c r="G44" s="136"/>
      <c r="H44" s="136">
        <f>'実質公債費比率（分子）の構造'!M$50</f>
        <v>15</v>
      </c>
      <c r="I44" s="136"/>
      <c r="J44" s="136"/>
      <c r="K44" s="136">
        <f>'実質公債費比率（分子）の構造'!N$50</f>
        <v>15</v>
      </c>
      <c r="L44" s="136"/>
      <c r="M44" s="136"/>
      <c r="N44" s="136">
        <f>'実質公債費比率（分子）の構造'!O$50</f>
        <v>13</v>
      </c>
      <c r="O44" s="136"/>
      <c r="P44" s="136"/>
    </row>
    <row r="45" spans="1:16">
      <c r="A45" s="136" t="s">
        <v>53</v>
      </c>
      <c r="B45" s="136">
        <f>'実質公債費比率（分子）の構造'!K$49</f>
        <v>10</v>
      </c>
      <c r="C45" s="136"/>
      <c r="D45" s="136"/>
      <c r="E45" s="136">
        <f>'実質公債費比率（分子）の構造'!L$49</f>
        <v>10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54</v>
      </c>
      <c r="B46" s="136">
        <f>'実質公債費比率（分子）の構造'!K$48</f>
        <v>322</v>
      </c>
      <c r="C46" s="136"/>
      <c r="D46" s="136"/>
      <c r="E46" s="136">
        <f>'実質公債費比率（分子）の構造'!L$48</f>
        <v>334</v>
      </c>
      <c r="F46" s="136"/>
      <c r="G46" s="136"/>
      <c r="H46" s="136">
        <f>'実質公債費比率（分子）の構造'!M$48</f>
        <v>292</v>
      </c>
      <c r="I46" s="136"/>
      <c r="J46" s="136"/>
      <c r="K46" s="136">
        <f>'実質公債費比率（分子）の構造'!N$48</f>
        <v>306</v>
      </c>
      <c r="L46" s="136"/>
      <c r="M46" s="136"/>
      <c r="N46" s="136">
        <f>'実質公債費比率（分子）の構造'!O$48</f>
        <v>275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625</v>
      </c>
      <c r="C49" s="136"/>
      <c r="D49" s="136"/>
      <c r="E49" s="136">
        <f>'実質公債費比率（分子）の構造'!L$45</f>
        <v>574</v>
      </c>
      <c r="F49" s="136"/>
      <c r="G49" s="136"/>
      <c r="H49" s="136">
        <f>'実質公債費比率（分子）の構造'!M$45</f>
        <v>603</v>
      </c>
      <c r="I49" s="136"/>
      <c r="J49" s="136"/>
      <c r="K49" s="136">
        <f>'実質公債費比率（分子）の構造'!N$45</f>
        <v>566</v>
      </c>
      <c r="L49" s="136"/>
      <c r="M49" s="136"/>
      <c r="N49" s="136">
        <f>'実質公債費比率（分子）の構造'!O$45</f>
        <v>609</v>
      </c>
      <c r="O49" s="136"/>
      <c r="P49" s="136"/>
    </row>
    <row r="50" spans="1:16">
      <c r="A50" s="136" t="s">
        <v>58</v>
      </c>
      <c r="B50" s="136" t="e">
        <f>NA()</f>
        <v>#N/A</v>
      </c>
      <c r="C50" s="136">
        <f>IF(ISNUMBER('実質公債費比率（分子）の構造'!K$53),'実質公債費比率（分子）の構造'!K$53,NA())</f>
        <v>306</v>
      </c>
      <c r="D50" s="136" t="e">
        <f>NA()</f>
        <v>#N/A</v>
      </c>
      <c r="E50" s="136" t="e">
        <f>NA()</f>
        <v>#N/A</v>
      </c>
      <c r="F50" s="136">
        <f>IF(ISNUMBER('実質公債費比率（分子）の構造'!L$53),'実質公債費比率（分子）の構造'!L$53,NA())</f>
        <v>280</v>
      </c>
      <c r="G50" s="136" t="e">
        <f>NA()</f>
        <v>#N/A</v>
      </c>
      <c r="H50" s="136" t="e">
        <f>NA()</f>
        <v>#N/A</v>
      </c>
      <c r="I50" s="136">
        <f>IF(ISNUMBER('実質公債費比率（分子）の構造'!M$53),'実質公債費比率（分子）の構造'!M$53,NA())</f>
        <v>236</v>
      </c>
      <c r="J50" s="136" t="e">
        <f>NA()</f>
        <v>#N/A</v>
      </c>
      <c r="K50" s="136" t="e">
        <f>NA()</f>
        <v>#N/A</v>
      </c>
      <c r="L50" s="136">
        <f>IF(ISNUMBER('実質公債費比率（分子）の構造'!N$53),'実質公債費比率（分子）の構造'!N$53,NA())</f>
        <v>238</v>
      </c>
      <c r="M50" s="136" t="e">
        <f>NA()</f>
        <v>#N/A</v>
      </c>
      <c r="N50" s="136" t="e">
        <f>NA()</f>
        <v>#N/A</v>
      </c>
      <c r="O50" s="136">
        <f>IF(ISNUMBER('実質公債費比率（分子）の構造'!O$53),'実質公債費比率（分子）の構造'!O$53,NA())</f>
        <v>217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7223</v>
      </c>
      <c r="E56" s="135"/>
      <c r="F56" s="135"/>
      <c r="G56" s="135">
        <f>'将来負担比率（分子）の構造'!J$51</f>
        <v>7218</v>
      </c>
      <c r="H56" s="135"/>
      <c r="I56" s="135"/>
      <c r="J56" s="135">
        <f>'将来負担比率（分子）の構造'!K$51</f>
        <v>6987</v>
      </c>
      <c r="K56" s="135"/>
      <c r="L56" s="135"/>
      <c r="M56" s="135">
        <f>'将来負担比率（分子）の構造'!L$51</f>
        <v>6773</v>
      </c>
      <c r="N56" s="135"/>
      <c r="O56" s="135"/>
      <c r="P56" s="135">
        <f>'将来負担比率（分子）の構造'!M$51</f>
        <v>6671</v>
      </c>
    </row>
    <row r="57" spans="1:16">
      <c r="A57" s="135" t="s">
        <v>34</v>
      </c>
      <c r="B57" s="135"/>
      <c r="C57" s="135"/>
      <c r="D57" s="135">
        <f>'将来負担比率（分子）の構造'!I$50</f>
        <v>142</v>
      </c>
      <c r="E57" s="135"/>
      <c r="F57" s="135"/>
      <c r="G57" s="135">
        <f>'将来負担比率（分子）の構造'!J$50</f>
        <v>188</v>
      </c>
      <c r="H57" s="135"/>
      <c r="I57" s="135"/>
      <c r="J57" s="135">
        <f>'将来負担比率（分子）の構造'!K$50</f>
        <v>141</v>
      </c>
      <c r="K57" s="135"/>
      <c r="L57" s="135"/>
      <c r="M57" s="135">
        <f>'将来負担比率（分子）の構造'!L$50</f>
        <v>73</v>
      </c>
      <c r="N57" s="135"/>
      <c r="O57" s="135"/>
      <c r="P57" s="135">
        <f>'将来負担比率（分子）の構造'!M$50</f>
        <v>73</v>
      </c>
    </row>
    <row r="58" spans="1:16">
      <c r="A58" s="135" t="s">
        <v>33</v>
      </c>
      <c r="B58" s="135"/>
      <c r="C58" s="135"/>
      <c r="D58" s="135">
        <f>'将来負担比率（分子）の構造'!I$49</f>
        <v>1953</v>
      </c>
      <c r="E58" s="135"/>
      <c r="F58" s="135"/>
      <c r="G58" s="135">
        <f>'将来負担比率（分子）の構造'!J$49</f>
        <v>1993</v>
      </c>
      <c r="H58" s="135"/>
      <c r="I58" s="135"/>
      <c r="J58" s="135">
        <f>'将来負担比率（分子）の構造'!K$49</f>
        <v>1948</v>
      </c>
      <c r="K58" s="135"/>
      <c r="L58" s="135"/>
      <c r="M58" s="135">
        <f>'将来負担比率（分子）の構造'!L$49</f>
        <v>1855</v>
      </c>
      <c r="N58" s="135"/>
      <c r="O58" s="135"/>
      <c r="P58" s="135">
        <f>'将来負担比率（分子）の構造'!M$49</f>
        <v>2064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1128</v>
      </c>
      <c r="C62" s="135"/>
      <c r="D62" s="135"/>
      <c r="E62" s="135">
        <f>'将来負担比率（分子）の構造'!J$45</f>
        <v>1113</v>
      </c>
      <c r="F62" s="135"/>
      <c r="G62" s="135"/>
      <c r="H62" s="135">
        <f>'将来負担比率（分子）の構造'!K$45</f>
        <v>1093</v>
      </c>
      <c r="I62" s="135"/>
      <c r="J62" s="135"/>
      <c r="K62" s="135">
        <f>'将来負担比率（分子）の構造'!L$45</f>
        <v>1033</v>
      </c>
      <c r="L62" s="135"/>
      <c r="M62" s="135"/>
      <c r="N62" s="135">
        <f>'将来負担比率（分子）の構造'!M$45</f>
        <v>1003</v>
      </c>
      <c r="O62" s="135"/>
      <c r="P62" s="135"/>
    </row>
    <row r="63" spans="1:16">
      <c r="A63" s="135" t="s">
        <v>27</v>
      </c>
      <c r="B63" s="135">
        <f>'将来負担比率（分子）の構造'!I$44</f>
        <v>49</v>
      </c>
      <c r="C63" s="135"/>
      <c r="D63" s="135"/>
      <c r="E63" s="135">
        <f>'将来負担比率（分子）の構造'!J$44</f>
        <v>37</v>
      </c>
      <c r="F63" s="135"/>
      <c r="G63" s="135"/>
      <c r="H63" s="135">
        <f>'将来負担比率（分子）の構造'!K$44</f>
        <v>11</v>
      </c>
      <c r="I63" s="135"/>
      <c r="J63" s="135"/>
      <c r="K63" s="135">
        <f>'将来負担比率（分子）の構造'!L$44</f>
        <v>7</v>
      </c>
      <c r="L63" s="135"/>
      <c r="M63" s="135"/>
      <c r="N63" s="135">
        <f>'将来負担比率（分子）の構造'!M$44</f>
        <v>7</v>
      </c>
      <c r="O63" s="135"/>
      <c r="P63" s="135"/>
    </row>
    <row r="64" spans="1:16">
      <c r="A64" s="135" t="s">
        <v>26</v>
      </c>
      <c r="B64" s="135">
        <f>'将来負担比率（分子）の構造'!I$43</f>
        <v>2720</v>
      </c>
      <c r="C64" s="135"/>
      <c r="D64" s="135"/>
      <c r="E64" s="135">
        <f>'将来負担比率（分子）の構造'!J$43</f>
        <v>2764</v>
      </c>
      <c r="F64" s="135"/>
      <c r="G64" s="135"/>
      <c r="H64" s="135">
        <f>'将来負担比率（分子）の構造'!K$43</f>
        <v>2752</v>
      </c>
      <c r="I64" s="135"/>
      <c r="J64" s="135"/>
      <c r="K64" s="135">
        <f>'将来負担比率（分子）の構造'!L$43</f>
        <v>2823</v>
      </c>
      <c r="L64" s="135"/>
      <c r="M64" s="135"/>
      <c r="N64" s="135">
        <f>'将来負担比率（分子）の構造'!M$43</f>
        <v>2730</v>
      </c>
      <c r="O64" s="135"/>
      <c r="P64" s="135"/>
    </row>
    <row r="65" spans="1:16">
      <c r="A65" s="135" t="s">
        <v>25</v>
      </c>
      <c r="B65" s="135">
        <f>'将来負担比率（分子）の構造'!I$42</f>
        <v>237</v>
      </c>
      <c r="C65" s="135"/>
      <c r="D65" s="135"/>
      <c r="E65" s="135">
        <f>'将来負担比率（分子）の構造'!J$42</f>
        <v>290</v>
      </c>
      <c r="F65" s="135"/>
      <c r="G65" s="135"/>
      <c r="H65" s="135">
        <f>'将来負担比率（分子）の構造'!K$42</f>
        <v>392</v>
      </c>
      <c r="I65" s="135"/>
      <c r="J65" s="135"/>
      <c r="K65" s="135">
        <f>'将来負担比率（分子）の構造'!L$42</f>
        <v>370</v>
      </c>
      <c r="L65" s="135"/>
      <c r="M65" s="135"/>
      <c r="N65" s="135">
        <f>'将来負担比率（分子）の構造'!M$42</f>
        <v>497</v>
      </c>
      <c r="O65" s="135"/>
      <c r="P65" s="135"/>
    </row>
    <row r="66" spans="1:16">
      <c r="A66" s="135" t="s">
        <v>24</v>
      </c>
      <c r="B66" s="135">
        <f>'将来負担比率（分子）の構造'!I$41</f>
        <v>6255</v>
      </c>
      <c r="C66" s="135"/>
      <c r="D66" s="135"/>
      <c r="E66" s="135">
        <f>'将来負担比率（分子）の構造'!J$41</f>
        <v>5735</v>
      </c>
      <c r="F66" s="135"/>
      <c r="G66" s="135"/>
      <c r="H66" s="135">
        <f>'将来負担比率（分子）の構造'!K$41</f>
        <v>5451</v>
      </c>
      <c r="I66" s="135"/>
      <c r="J66" s="135"/>
      <c r="K66" s="135">
        <f>'将来負担比率（分子）の構造'!L$41</f>
        <v>5222</v>
      </c>
      <c r="L66" s="135"/>
      <c r="M66" s="135"/>
      <c r="N66" s="135">
        <f>'将来負担比率（分子）の構造'!M$41</f>
        <v>5195</v>
      </c>
      <c r="O66" s="135"/>
      <c r="P66" s="135"/>
    </row>
    <row r="67" spans="1:16">
      <c r="A67" s="135" t="s">
        <v>62</v>
      </c>
      <c r="B67" s="135" t="e">
        <f>NA()</f>
        <v>#N/A</v>
      </c>
      <c r="C67" s="135">
        <f>IF(ISNUMBER('将来負担比率（分子）の構造'!I$52), IF('将来負担比率（分子）の構造'!I$52 &lt; 0, 0, '将来負担比率（分子）の構造'!I$52), NA())</f>
        <v>1070</v>
      </c>
      <c r="D67" s="135" t="e">
        <f>NA()</f>
        <v>#N/A</v>
      </c>
      <c r="E67" s="135" t="e">
        <f>NA()</f>
        <v>#N/A</v>
      </c>
      <c r="F67" s="135">
        <f>IF(ISNUMBER('将来負担比率（分子）の構造'!J$52), IF('将来負担比率（分子）の構造'!J$52 &lt; 0, 0, '将来負担比率（分子）の構造'!J$52), NA())</f>
        <v>539</v>
      </c>
      <c r="G67" s="135" t="e">
        <f>NA()</f>
        <v>#N/A</v>
      </c>
      <c r="H67" s="135" t="e">
        <f>NA()</f>
        <v>#N/A</v>
      </c>
      <c r="I67" s="135">
        <f>IF(ISNUMBER('将来負担比率（分子）の構造'!K$52), IF('将来負担比率（分子）の構造'!K$52 &lt; 0, 0, '将来負担比率（分子）の構造'!K$52), NA())</f>
        <v>621</v>
      </c>
      <c r="J67" s="135" t="e">
        <f>NA()</f>
        <v>#N/A</v>
      </c>
      <c r="K67" s="135" t="e">
        <f>NA()</f>
        <v>#N/A</v>
      </c>
      <c r="L67" s="135">
        <f>IF(ISNUMBER('将来負担比率（分子）の構造'!L$52), IF('将来負担比率（分子）の構造'!L$52 &lt; 0, 0, '将来負担比率（分子）の構造'!L$52), NA())</f>
        <v>755</v>
      </c>
      <c r="M67" s="135" t="e">
        <f>NA()</f>
        <v>#N/A</v>
      </c>
      <c r="N67" s="135" t="e">
        <f>NA()</f>
        <v>#N/A</v>
      </c>
      <c r="O67" s="135">
        <f>IF(ISNUMBER('将来負担比率（分子）の構造'!M$52), IF('将来負担比率（分子）の構造'!M$52 &lt; 0, 0, '将来負担比率（分子）の構造'!M$52), NA())</f>
        <v>624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2017-02-27T04:00:59Z</cp:lastPrinted>
  <dcterms:created xsi:type="dcterms:W3CDTF">2017-02-15T18:19:56Z</dcterms:created>
  <dcterms:modified xsi:type="dcterms:W3CDTF">2017-04-24T00:58:26Z</dcterms:modified>
  <cp:category/>
</cp:coreProperties>
</file>