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INFO-SEKISAN-24323\Desktop\【経営比較分析表】2023_155811_46_1718\【経営比較分析表】2023_155811_46_1718\"/>
    </mc:Choice>
  </mc:AlternateContent>
  <xr:revisionPtr revIDLastSave="0" documentId="13_ncr:1_{6937DDBA-9990-4D5E-96D5-7070FE102AA3}" xr6:coauthVersionLast="47" xr6:coauthVersionMax="47" xr10:uidLastSave="{00000000-0000-0000-0000-000000000000}"/>
  <workbookProtection workbookAlgorithmName="SHA-512" workbookHashValue="fPRcHpy1zMtiBkEB7mr133BMfoIOkHIg7PWD2RSyW/C2IJj8JPKByeM0pLBy7SZdQ6G/dqr30F+oqeRq6qKggw==" workbookSaltValue="LF2QmrTBSbL1/fmNY5CiZA==" workbookSpinCount="100000" lockStructure="1"/>
  <bookViews>
    <workbookView xWindow="4275" yWindow="4275" windowWidth="21600" windowHeight="112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E85" i="4"/>
  <c r="AT10" i="4"/>
  <c r="AL10" i="4"/>
  <c r="I10" i="4"/>
  <c r="B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<sst xmlns="http://schemas.openxmlformats.org/spreadsheetml/2006/main" count="253" uniqueCount="115">
  <si>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</si>
  <si>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</si>
  <si>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</si>
  <si>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</si>
  <si>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</si>
  <si>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</si>
  <si>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</si>
  <si>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</si>
  <si>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</si>
  <si>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</si>
  <si>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</si>
  <si>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</si>
  <si>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</si>
  <si>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</si>
  <si>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</si>
  <si>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</si>
  <si>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</si>
  <si>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</si>
  <si>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</si>
  <si>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</si>
  <si>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</si>
  <si>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</si>
  <si>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</si>
  <si>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</si>
  <si>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</si>
  <si>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</si>
  <si>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</si>
  <si>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</si>
  <si>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</si>
  <si>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</si>
  <si>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</si>
  <si>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</si>
  <si>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</si>
  <si>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</si>
  <si>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</si>
  <si>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</si>
  <si>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</si>
  <si>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</si>
  <si>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</si>
  <si>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</si>
  <si>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</si>
  <si>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</si>
  <si>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</si>
  <si>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</si>
  <si>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</si>
  <si>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</si>
  <si>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</si>
  <si>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</si>
  <si>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</si>
  <si>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</si>
  <si>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</si>
  <si>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</si>
  <si>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</si>
  <si>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</si>
  <si>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</si>
  <si>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</si>
  <si>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</si>
  <si>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</si>
  <si>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</si>
  <si>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</si>
  <si>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</si>
  <si>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</si>
  <si>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</si>
  <si>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</si>
  <si>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</si>
  <si>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</si>
  <si>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</si>
  <si>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</si>
  <si>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</si>
  <si>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</si>
  <si>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</si>
  <si>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</si>
  <si>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</si>
  <si>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</si>
  <si>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</si>
  <si>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</si>
  <si>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</si>
  <si>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</si>
  <si>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</si>
  <si>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</si>
  <si>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</si>
  <si>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</si>
  <si>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</si>
  <si>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</si>
  <si>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</si>
  <si>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</si>
  <si>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</si>
  <si>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</si>
  <si>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</si>
  <si>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</si>
  <si>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</si>
  <si>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</si>
  <si>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</si>
  <si>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</si>
  <si>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</si>
  <si>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</si>
  <si>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</si>
  <si>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</si>
  <si>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</si>
  <si>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</si>
  <si>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</si>
  <si>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</si>
  <si>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</si>
  <si>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</si>
  <si>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</si>
  <si>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</si>
  <si>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</si>
  <si>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</si>
  <si>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</si>
  <si>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</si>
  <si>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</si>
  <si>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</si>
  <si>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関川村の農業集落排水事業は、金丸、片貝、女川の3地区で行われており、経常収支比率は、営業収益以上の一般会計繰入金繰り入れることで類似団体並みを維持している。累積欠損金比率は改善傾向にあるが、類似団体を大きく上回っている。
　流動比率については企業債の償還が進んだことにより改善傾向にあるが、短期の支払い能力にやや難がある。企業債残高対事業規模比率については類似団体5倍以上の値となっており非常に高くなっている。主要因として、金丸地区をはじめとした1施設当たりの処理人口が少ない集落で、集中して設備投資を行ったことがあげられる。　
　経費回収率及び汚水処理原価については、類似団体と比較すると大きく乖離している。1施設あたりの処理区人口が少ない上、人口減少が加速しており施設維持管理の必要経費を使用料で賄えていない状況である。
　施設利用率及び水洗化率は類似団体と比較し下回っている。現在、広報せきかわへの掲載等を通じ、下水道接続率を向上に向けた取組は行っているが、高齢者の独居世帯化や村外への転出等に伴い処理区内人口の減少が続いており、対策に苦慮しているところである。</t>
    <rPh sb="47" eb="49">
      <t>イジョウ</t>
    </rPh>
    <rPh sb="57" eb="58">
      <t>ク</t>
    </rPh>
    <rPh sb="59" eb="60">
      <t>イ</t>
    </rPh>
    <rPh sb="179" eb="183">
      <t>ルイジダンタイ</t>
    </rPh>
    <rPh sb="184" eb="187">
      <t>バイイジョウ</t>
    </rPh>
    <rPh sb="188" eb="189">
      <t>アタイ</t>
    </rPh>
    <rPh sb="195" eb="197">
      <t>ヒジョウ</t>
    </rPh>
    <rPh sb="243" eb="245">
      <t>シュウチュウ</t>
    </rPh>
    <rPh sb="252" eb="253">
      <t>オコナ</t>
    </rPh>
    <rPh sb="272" eb="273">
      <t>オヨ</t>
    </rPh>
    <rPh sb="370" eb="371">
      <t>オヨ</t>
    </rPh>
    <phoneticPr fontId="4"/>
  </si>
  <si>
    <t>　金丸地区が平成12年、片貝地区は平成13年、女川地区は平成15年にそれぞれ供用開始され、施設が比較的新しいことから大きな改築、更新は予定されていない。有形固定資産減価償却率、管渠老朽化率ともに類似団体と比較し、比較的良好である。管渠の耐用年数に達していないため、管渠改善率は０％となっている。
　しかしながら、短期間に整備された為、老朽化による更新時期の集中が予想される。
　今後は、定期点検等に基づき計画的な維持管理及び早期対応による更新費用の軽減と平準化を図る必要がある。</t>
    <phoneticPr fontId="4"/>
  </si>
  <si>
    <t>　令和2年度に公営企業会計に移行したことより「経営の見える化」が進んだ。特定環境保全公共下水道同様、実質的な赤字経営が続いており、一般会計からの多額の繰入金に依存した厳しい経営状況である。　
　今後企業債は償還が進み減少していくが、農業集落排水施設全体の老朽化に伴う更新費用の発生が予想される。加えて、人口減少に伴う使用料の減収は避けられない状況である。
　村民の大切なライフラインである農業集落排水事業の持続的な経営を維持していくため、令和6年11月に水道事業検討委員会から料金改定案を明記した答申を受け、令和7年10月の料金改定を目指して準備を進めている。また、長期的視点として特定環境保全公共下水道との接続を検討するなど、各処理区ごとの人口動態や地理的要因を考慮した適正な処理方法を検討する必要性がある。</t>
    <rPh sb="36" eb="42">
      <t>トクテイカンキョウホゼン</t>
    </rPh>
    <rPh sb="42" eb="47">
      <t>コウキョウゲスイドウ</t>
    </rPh>
    <rPh sb="47" eb="49">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</si>
</sst>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ED-4C61-9B1B-98610D9CF6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78ED-4C61-9B1B-98610D9CF6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37.01</c:v>
                </c:pt>
                <c:pt idx="2">
                  <c:v>34.93</c:v>
                </c:pt>
                <c:pt idx="3">
                  <c:v>35.14</c:v>
                </c:pt>
                <c:pt idx="4">
                  <c:v>33.68</c:v>
                </c:pt>
              </c:numCache>
            </c:numRef>
          </c:val>
          <c:extLst>
            <c:ext xmlns:c16="http://schemas.microsoft.com/office/drawing/2014/chart" uri="{C3380CC4-5D6E-409C-BE32-E72D297353CC}">
              <c16:uniqueId val="{00000000-34DE-4E43-950D-47B95AA443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34DE-4E43-950D-47B95AA443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74.260000000000005</c:v>
                </c:pt>
                <c:pt idx="2">
                  <c:v>74.83</c:v>
                </c:pt>
                <c:pt idx="3">
                  <c:v>76.12</c:v>
                </c:pt>
                <c:pt idx="4">
                  <c:v>75.5</c:v>
                </c:pt>
              </c:numCache>
            </c:numRef>
          </c:val>
          <c:extLst>
            <c:ext xmlns:c16="http://schemas.microsoft.com/office/drawing/2014/chart" uri="{C3380CC4-5D6E-409C-BE32-E72D297353CC}">
              <c16:uniqueId val="{00000000-A78F-420E-812C-360D0B4616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A78F-420E-812C-360D0B4616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106.07</c:v>
                </c:pt>
                <c:pt idx="2">
                  <c:v>110.29</c:v>
                </c:pt>
                <c:pt idx="3">
                  <c:v>106.59</c:v>
                </c:pt>
                <c:pt idx="4">
                  <c:v>107.56</c:v>
                </c:pt>
              </c:numCache>
            </c:numRef>
          </c:val>
          <c:extLst>
            <c:ext xmlns:c16="http://schemas.microsoft.com/office/drawing/2014/chart" uri="{C3380CC4-5D6E-409C-BE32-E72D297353CC}">
              <c16:uniqueId val="{00000000-B275-41D0-A1FC-952473EAD2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B275-41D0-A1FC-952473EAD2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4.03</c:v>
                </c:pt>
                <c:pt idx="2">
                  <c:v>8.07</c:v>
                </c:pt>
                <c:pt idx="3">
                  <c:v>11.42</c:v>
                </c:pt>
                <c:pt idx="4">
                  <c:v>14.65</c:v>
                </c:pt>
              </c:numCache>
            </c:numRef>
          </c:val>
          <c:extLst>
            <c:ext xmlns:c16="http://schemas.microsoft.com/office/drawing/2014/chart" uri="{C3380CC4-5D6E-409C-BE32-E72D297353CC}">
              <c16:uniqueId val="{00000000-08D3-48FC-9655-AB0E02C88E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08D3-48FC-9655-AB0E02C88E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D9E-4DAC-AFF8-BE7F14AC0B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ED9E-4DAC-AFF8-BE7F14AC0B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421.88</c:v>
                </c:pt>
                <c:pt idx="2">
                  <c:v>330.14</c:v>
                </c:pt>
                <c:pt idx="3">
                  <c:v>310.81</c:v>
                </c:pt>
                <c:pt idx="4">
                  <c:v>255.95</c:v>
                </c:pt>
              </c:numCache>
            </c:numRef>
          </c:val>
          <c:extLst>
            <c:ext xmlns:c16="http://schemas.microsoft.com/office/drawing/2014/chart" uri="{C3380CC4-5D6E-409C-BE32-E72D297353CC}">
              <c16:uniqueId val="{00000000-B4E3-4722-9343-9858EBF930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4E3-4722-9343-9858EBF930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25.46</c:v>
                </c:pt>
                <c:pt idx="2">
                  <c:v>48.34</c:v>
                </c:pt>
                <c:pt idx="3">
                  <c:v>73.790000000000006</c:v>
                </c:pt>
                <c:pt idx="4">
                  <c:v>99.8</c:v>
                </c:pt>
              </c:numCache>
            </c:numRef>
          </c:val>
          <c:extLst>
            <c:ext xmlns:c16="http://schemas.microsoft.com/office/drawing/2014/chart" uri="{C3380CC4-5D6E-409C-BE32-E72D297353CC}">
              <c16:uniqueId val="{00000000-4F5E-425E-9D41-FFB51C054D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4F5E-425E-9D41-FFB51C054D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5814.62</c:v>
                </c:pt>
                <c:pt idx="2">
                  <c:v>5311.32</c:v>
                </c:pt>
                <c:pt idx="3">
                  <c:v>5297.25</c:v>
                </c:pt>
                <c:pt idx="4">
                  <c:v>4845.1899999999996</c:v>
                </c:pt>
              </c:numCache>
            </c:numRef>
          </c:val>
          <c:extLst>
            <c:ext xmlns:c16="http://schemas.microsoft.com/office/drawing/2014/chart" uri="{C3380CC4-5D6E-409C-BE32-E72D297353CC}">
              <c16:uniqueId val="{00000000-2F5F-4A55-8E37-6276A9C84D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2F5F-4A55-8E37-6276A9C84D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26.34</c:v>
                </c:pt>
                <c:pt idx="2">
                  <c:v>29.6</c:v>
                </c:pt>
                <c:pt idx="3">
                  <c:v>27.13</c:v>
                </c:pt>
                <c:pt idx="4">
                  <c:v>27.9</c:v>
                </c:pt>
              </c:numCache>
            </c:numRef>
          </c:val>
          <c:extLst>
            <c:ext xmlns:c16="http://schemas.microsoft.com/office/drawing/2014/chart" uri="{C3380CC4-5D6E-409C-BE32-E72D297353CC}">
              <c16:uniqueId val="{00000000-A3F2-4BFB-901D-1042AC74A2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A3F2-4BFB-901D-1042AC74A2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701.62</c:v>
                </c:pt>
                <c:pt idx="2">
                  <c:v>625.17999999999995</c:v>
                </c:pt>
                <c:pt idx="3">
                  <c:v>685.68</c:v>
                </c:pt>
                <c:pt idx="4">
                  <c:v>668.98</c:v>
                </c:pt>
              </c:numCache>
            </c:numRef>
          </c:val>
          <c:extLst>
            <c:ext xmlns:c16="http://schemas.microsoft.com/office/drawing/2014/chart" uri="{C3380CC4-5D6E-409C-BE32-E72D297353CC}">
              <c16:uniqueId val="{00000000-8A79-4088-A79B-3C2494DE63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A79-4088-A79B-3C2494DE63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2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関川村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4835</v>
      </c>
      <c r="AM8" s="54"/>
      <c r="AN8" s="54"/>
      <c r="AO8" s="54"/>
      <c r="AP8" s="54"/>
      <c r="AQ8" s="54"/>
      <c r="AR8" s="54"/>
      <c r="AS8" s="54"/>
      <c r="AT8" s="53">
        <f>データ!T6</f>
        <v>299.61</v>
      </c>
      <c r="AU8" s="53"/>
      <c r="AV8" s="53"/>
      <c r="AW8" s="53"/>
      <c r="AX8" s="53"/>
      <c r="AY8" s="53"/>
      <c r="AZ8" s="53"/>
      <c r="BA8" s="53"/>
      <c r="BB8" s="53">
        <f>データ!U6</f>
        <v>16.14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69.599999999999994</v>
      </c>
      <c r="J10" s="53"/>
      <c r="K10" s="53"/>
      <c r="L10" s="53"/>
      <c r="M10" s="53"/>
      <c r="N10" s="53"/>
      <c r="O10" s="53"/>
      <c r="P10" s="53">
        <f>データ!P6</f>
        <v>16.739999999999998</v>
      </c>
      <c r="Q10" s="53"/>
      <c r="R10" s="53"/>
      <c r="S10" s="53"/>
      <c r="T10" s="53"/>
      <c r="U10" s="53"/>
      <c r="V10" s="53"/>
      <c r="W10" s="53">
        <f>データ!Q6</f>
        <v>90.67</v>
      </c>
      <c r="X10" s="53"/>
      <c r="Y10" s="53"/>
      <c r="Z10" s="53"/>
      <c r="AA10" s="53"/>
      <c r="AB10" s="53"/>
      <c r="AC10" s="53"/>
      <c r="AD10" s="54">
        <f>データ!R6</f>
        <v>3740</v>
      </c>
      <c r="AE10" s="54"/>
      <c r="AF10" s="54"/>
      <c r="AG10" s="54"/>
      <c r="AH10" s="54"/>
      <c r="AI10" s="54"/>
      <c r="AJ10" s="54"/>
      <c r="AK10" s="2"/>
      <c r="AL10" s="54">
        <f>データ!V6</f>
        <v>800</v>
      </c>
      <c r="AM10" s="54"/>
      <c r="AN10" s="54"/>
      <c r="AO10" s="54"/>
      <c r="AP10" s="54"/>
      <c r="AQ10" s="54"/>
      <c r="AR10" s="54"/>
      <c r="AS10" s="54"/>
      <c r="AT10" s="53">
        <f>データ!W6</f>
        <v>0.8</v>
      </c>
      <c r="AU10" s="53"/>
      <c r="AV10" s="53"/>
      <c r="AW10" s="53"/>
      <c r="AX10" s="53"/>
      <c r="AY10" s="53"/>
      <c r="AZ10" s="53"/>
      <c r="BA10" s="53"/>
      <c r="BB10" s="53">
        <f>データ!X6</f>
        <v>1000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69xEwpTQs7zichhJXcuUvIBVx14lVRA8Cv6vTB3yiARALOSZrwW6QzraH3oJca3QgZeWYE8xJl3HZ5YUOea0gw==" saltValue="RFVRidJIlSZ0fUj97IZ5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155811</v>
      </c>
      <c r="D6" s="19">
        <f t="shared" si="3"/>
        <v>46</v>
      </c>
      <c r="E6" s="19">
        <f t="shared" si="3"/>
        <v>17</v>
      </c>
      <c r="F6" s="19">
        <f t="shared" si="3"/>
        <v>5</v>
      </c>
      <c r="G6" s="19">
        <f t="shared" si="3"/>
        <v>0</v>
      </c>
      <c r="H6" s="19" t="str">
        <f t="shared" si="3"/>
        <v>新潟県　関川村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69.599999999999994</v>
      </c>
      <c r="P6" s="20">
        <f t="shared" si="3"/>
        <v>16.739999999999998</v>
      </c>
      <c r="Q6" s="20">
        <f t="shared" si="3"/>
        <v>90.67</v>
      </c>
      <c r="R6" s="20">
        <f t="shared" si="3"/>
        <v>3740</v>
      </c>
      <c r="S6" s="20">
        <f t="shared" si="3"/>
        <v>4835</v>
      </c>
      <c r="T6" s="20">
        <f t="shared" si="3"/>
        <v>299.61</v>
      </c>
      <c r="U6" s="20">
        <f t="shared" si="3"/>
        <v>16.14</v>
      </c>
      <c r="V6" s="20">
        <f t="shared" si="3"/>
        <v>800</v>
      </c>
      <c r="W6" s="20">
        <f t="shared" si="3"/>
        <v>0.8</v>
      </c>
      <c r="X6" s="20">
        <f t="shared" si="3"/>
        <v>1000</v>
      </c>
      <c r="Y6" s="21" t="str">
        <f>IF(Y7="",NA(),Y7)</f>
        <v>-</v>
      </c>
      <c r="Z6" s="21">
        <f t="shared" ref="Z6:AH6" si="4">IF(Z7="",NA(),Z7)</f>
        <v>106.07</v>
      </c>
      <c r="AA6" s="21">
        <f t="shared" si="4"/>
        <v>110.29</v>
      </c>
      <c r="AB6" s="21">
        <f t="shared" si="4"/>
        <v>106.59</v>
      </c>
      <c r="AC6" s="21">
        <f t="shared" si="4"/>
        <v>107.56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421.88</v>
      </c>
      <c r="AL6" s="21">
        <f t="shared" si="5"/>
        <v>330.14</v>
      </c>
      <c r="AM6" s="21">
        <f t="shared" si="5"/>
        <v>310.81</v>
      </c>
      <c r="AN6" s="21">
        <f t="shared" si="5"/>
        <v>255.95</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25.46</v>
      </c>
      <c r="AW6" s="21">
        <f t="shared" si="6"/>
        <v>48.34</v>
      </c>
      <c r="AX6" s="21">
        <f t="shared" si="6"/>
        <v>73.790000000000006</v>
      </c>
      <c r="AY6" s="21">
        <f t="shared" si="6"/>
        <v>99.8</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5814.62</v>
      </c>
      <c r="BH6" s="21">
        <f t="shared" si="7"/>
        <v>5311.32</v>
      </c>
      <c r="BI6" s="21">
        <f t="shared" si="7"/>
        <v>5297.25</v>
      </c>
      <c r="BJ6" s="21">
        <f t="shared" si="7"/>
        <v>4845.1899999999996</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26.34</v>
      </c>
      <c r="BS6" s="21">
        <f t="shared" si="8"/>
        <v>29.6</v>
      </c>
      <c r="BT6" s="21">
        <f t="shared" si="8"/>
        <v>27.13</v>
      </c>
      <c r="BU6" s="21">
        <f t="shared" si="8"/>
        <v>27.9</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701.62</v>
      </c>
      <c r="CD6" s="21">
        <f t="shared" si="9"/>
        <v>625.17999999999995</v>
      </c>
      <c r="CE6" s="21">
        <f t="shared" si="9"/>
        <v>685.68</v>
      </c>
      <c r="CF6" s="21">
        <f t="shared" si="9"/>
        <v>668.98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37.01</v>
      </c>
      <c r="CO6" s="21">
        <f t="shared" si="10"/>
        <v>34.93</v>
      </c>
      <c r="CP6" s="21">
        <f t="shared" si="10"/>
        <v>35.14</v>
      </c>
      <c r="CQ6" s="21">
        <f t="shared" si="10"/>
        <v>33.68</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74.260000000000005</v>
      </c>
      <c r="CZ6" s="21">
        <f t="shared" si="11"/>
        <v>74.83</v>
      </c>
      <c r="DA6" s="21">
        <f t="shared" si="11"/>
        <v>76.12</v>
      </c>
      <c r="DB6" s="21">
        <f t="shared" si="11"/>
        <v>75.5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4.03</v>
      </c>
      <c r="DK6" s="21">
        <f t="shared" si="12"/>
        <v>8.07</v>
      </c>
      <c r="DL6" s="21">
        <f t="shared" si="12"/>
        <v>11.42</v>
      </c>
      <c r="DM6" s="21">
        <f t="shared" si="12"/>
        <v>14.65</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155811</v>
      </c>
      <c r="D7" s="23">
        <v>46</v>
      </c>
      <c r="E7" s="23">
        <v>17</v>
      </c>
      <c r="F7" s="23">
        <v>5</v>
      </c>
      <c r="G7" s="23">
        <v>0</v>
      </c>
      <c r="H7" s="23" t="s">
        <v>95</v>
      </c>
      <c r="I7" s="23" t="s">
        <v>96</v>
      </c>
      <c r="J7" s="23" t="s">
        <v>97</v>
      </c>
      <c r="K7" s="23" t="s">
        <v>98</v>
      </c>
      <c r="L7" s="23" t="s">
        <v>99</v>
      </c>
      <c r="M7" s="23" t="s">
        <v>100</v>
      </c>
      <c r="N7" s="24" t="s">
        <v>101</v>
      </c>
      <c r="O7" s="24">
        <v>69.599999999999994</v>
      </c>
      <c r="P7" s="24">
        <v>16.739999999999998</v>
      </c>
      <c r="Q7" s="24">
        <v>90.67</v>
      </c>
      <c r="R7" s="24">
        <v>3740</v>
      </c>
      <c r="S7" s="24">
        <v>4835</v>
      </c>
      <c r="T7" s="24">
        <v>299.61</v>
      </c>
      <c r="U7" s="24">
        <v>16.14</v>
      </c>
      <c r="V7" s="24">
        <v>800</v>
      </c>
      <c r="W7" s="24">
        <v>0.8</v>
      </c>
      <c r="X7" s="24">
        <v>1000</v>
      </c>
      <c r="Y7" s="24" t="s">
        <v>101</v>
      </c>
      <c r="Z7" s="24">
        <v>106.07</v>
      </c>
      <c r="AA7" s="24">
        <v>110.29</v>
      </c>
      <c r="AB7" s="24">
        <v>106.59</v>
      </c>
      <c r="AC7" s="24">
        <v>107.56</v>
      </c>
      <c r="AD7" s="24" t="s">
        <v>101</v>
      </c>
      <c r="AE7" s="24">
        <v>106.37</v>
      </c>
      <c r="AF7" s="24">
        <v>106.07</v>
      </c>
      <c r="AG7" s="24">
        <v>105.5</v>
      </c>
      <c r="AH7" s="24">
        <v>106.35</v>
      </c>
      <c r="AI7" s="24">
        <v>104.44</v>
      </c>
      <c r="AJ7" s="24" t="s">
        <v>101</v>
      </c>
      <c r="AK7" s="24">
        <v>421.88</v>
      </c>
      <c r="AL7" s="24">
        <v>330.14</v>
      </c>
      <c r="AM7" s="24">
        <v>310.81</v>
      </c>
      <c r="AN7" s="24">
        <v>255.95</v>
      </c>
      <c r="AO7" s="24" t="s">
        <v>101</v>
      </c>
      <c r="AP7" s="24">
        <v>139.02000000000001</v>
      </c>
      <c r="AQ7" s="24">
        <v>132.04</v>
      </c>
      <c r="AR7" s="24">
        <v>145.43</v>
      </c>
      <c r="AS7" s="24">
        <v>129.88999999999999</v>
      </c>
      <c r="AT7" s="24">
        <v>124.06</v>
      </c>
      <c r="AU7" s="24" t="s">
        <v>101</v>
      </c>
      <c r="AV7" s="24">
        <v>25.46</v>
      </c>
      <c r="AW7" s="24">
        <v>48.34</v>
      </c>
      <c r="AX7" s="24">
        <v>73.790000000000006</v>
      </c>
      <c r="AY7" s="24">
        <v>99.8</v>
      </c>
      <c r="AZ7" s="24" t="s">
        <v>101</v>
      </c>
      <c r="BA7" s="24">
        <v>29.13</v>
      </c>
      <c r="BB7" s="24">
        <v>35.69</v>
      </c>
      <c r="BC7" s="24">
        <v>38.4</v>
      </c>
      <c r="BD7" s="24">
        <v>44.04</v>
      </c>
      <c r="BE7" s="24">
        <v>42.02</v>
      </c>
      <c r="BF7" s="24" t="s">
        <v>101</v>
      </c>
      <c r="BG7" s="24">
        <v>5814.62</v>
      </c>
      <c r="BH7" s="24">
        <v>5311.32</v>
      </c>
      <c r="BI7" s="24">
        <v>5297.25</v>
      </c>
      <c r="BJ7" s="24">
        <v>4845.1899999999996</v>
      </c>
      <c r="BK7" s="24" t="s">
        <v>101</v>
      </c>
      <c r="BL7" s="24">
        <v>867.83</v>
      </c>
      <c r="BM7" s="24">
        <v>791.76</v>
      </c>
      <c r="BN7" s="24">
        <v>900.82</v>
      </c>
      <c r="BO7" s="24">
        <v>839.21</v>
      </c>
      <c r="BP7" s="24">
        <v>785.1</v>
      </c>
      <c r="BQ7" s="24" t="s">
        <v>101</v>
      </c>
      <c r="BR7" s="24">
        <v>26.34</v>
      </c>
      <c r="BS7" s="24">
        <v>29.6</v>
      </c>
      <c r="BT7" s="24">
        <v>27.13</v>
      </c>
      <c r="BU7" s="24">
        <v>27.9</v>
      </c>
      <c r="BV7" s="24" t="s">
        <v>101</v>
      </c>
      <c r="BW7" s="24">
        <v>57.08</v>
      </c>
      <c r="BX7" s="24">
        <v>56.26</v>
      </c>
      <c r="BY7" s="24">
        <v>52.94</v>
      </c>
      <c r="BZ7" s="24">
        <v>52.05</v>
      </c>
      <c r="CA7" s="24">
        <v>56.93</v>
      </c>
      <c r="CB7" s="24" t="s">
        <v>101</v>
      </c>
      <c r="CC7" s="24">
        <v>701.62</v>
      </c>
      <c r="CD7" s="24">
        <v>625.17999999999995</v>
      </c>
      <c r="CE7" s="24">
        <v>685.68</v>
      </c>
      <c r="CF7" s="24">
        <v>668.98</v>
      </c>
      <c r="CG7" s="24" t="s">
        <v>101</v>
      </c>
      <c r="CH7" s="24">
        <v>274.99</v>
      </c>
      <c r="CI7" s="24">
        <v>282.08999999999997</v>
      </c>
      <c r="CJ7" s="24">
        <v>303.27999999999997</v>
      </c>
      <c r="CK7" s="24">
        <v>301.86</v>
      </c>
      <c r="CL7" s="24">
        <v>271.14999999999998</v>
      </c>
      <c r="CM7" s="24" t="s">
        <v>101</v>
      </c>
      <c r="CN7" s="24">
        <v>37.01</v>
      </c>
      <c r="CO7" s="24">
        <v>34.93</v>
      </c>
      <c r="CP7" s="24">
        <v>35.14</v>
      </c>
      <c r="CQ7" s="24">
        <v>33.68</v>
      </c>
      <c r="CR7" s="24" t="s">
        <v>101</v>
      </c>
      <c r="CS7" s="24">
        <v>54.83</v>
      </c>
      <c r="CT7" s="24">
        <v>66.53</v>
      </c>
      <c r="CU7" s="24">
        <v>52.35</v>
      </c>
      <c r="CV7" s="24">
        <v>46.25</v>
      </c>
      <c r="CW7" s="24">
        <v>49.87</v>
      </c>
      <c r="CX7" s="24" t="s">
        <v>101</v>
      </c>
      <c r="CY7" s="24">
        <v>74.260000000000005</v>
      </c>
      <c r="CZ7" s="24">
        <v>74.83</v>
      </c>
      <c r="DA7" s="24">
        <v>76.12</v>
      </c>
      <c r="DB7" s="24">
        <v>75.5</v>
      </c>
      <c r="DC7" s="24" t="s">
        <v>101</v>
      </c>
      <c r="DD7" s="24">
        <v>84.7</v>
      </c>
      <c r="DE7" s="24">
        <v>84.67</v>
      </c>
      <c r="DF7" s="24">
        <v>84.39</v>
      </c>
      <c r="DG7" s="24">
        <v>83.96</v>
      </c>
      <c r="DH7" s="24">
        <v>87.54</v>
      </c>
      <c r="DI7" s="24" t="s">
        <v>101</v>
      </c>
      <c r="DJ7" s="24">
        <v>4.03</v>
      </c>
      <c r="DK7" s="24">
        <v>8.07</v>
      </c>
      <c r="DL7" s="24">
        <v>11.42</v>
      </c>
      <c r="DM7" s="24">
        <v>14.65</v>
      </c>
      <c r="DN7" s="24" t="s">
        <v>101</v>
      </c>
      <c r="DO7" s="24">
        <v>20.34</v>
      </c>
      <c r="DP7" s="24">
        <v>21.85</v>
      </c>
      <c r="DQ7" s="24">
        <v>25.19</v>
      </c>
      <c r="DR7" s="24">
        <v>25.46</v>
      </c>
      <c r="DS7" s="24">
        <v>28.42</v>
      </c>
      <c r="DT7" s="24" t="s">
        <v>101</v>
      </c>
      <c r="DU7" s="24">
        <v>0</v>
      </c>
      <c r="DV7" s="24">
        <v>0</v>
      </c>
      <c r="DW7" s="24">
        <v>0</v>
      </c>
      <c r="DX7" s="24">
        <v>0</v>
      </c>
      <c r="DY7" s="24" t="s">
        <v>101</v>
      </c>
      <c r="DZ7" s="24">
        <v>0</v>
      </c>
      <c r="EA7" s="24">
        <v>0</v>
      </c>
      <c r="EB7" s="24">
        <v>0</v>
      </c>
      <c r="EC7" s="24">
        <v>0.19</v>
      </c>
      <c r="ED7" s="24">
        <v>0.08</v>
      </c>
      <c r="EE7" s="24" t="s">
        <v>101</v>
      </c>
      <c r="EF7" s="24">
        <v>0</v>
      </c>
      <c r="EG7" s="24">
        <v>0</v>
      </c>
      <c r="EH7" s="24">
        <v>0</v>
      </c>
      <c r="EI7" s="24">
        <v>0</v>
      </c>
      <c r="EJ7" s="24" t="s">
        <v>101</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INFO-SEKISAN-24323</cp:lastModifiedBy>
  <dcterms:modified xsi:type="dcterms:W3CDTF">2025-01-29T00:21:05Z</dcterms:modified>
</cp:coreProperties>
</file>