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INFO-SEKISAN-24323\Desktop\【経営比較分析表】2023_155811_46_1718\【経営比較分析表】2023_155811_46_1718\"/>
    </mc:Choice>
  </mc:AlternateContent>
  <xr:revisionPtr revIDLastSave="0" documentId="13_ncr:1_{40E7EA79-D5D8-4381-93DB-10C535FC2FFD}" xr6:coauthVersionLast="47" xr6:coauthVersionMax="47" xr10:uidLastSave="{00000000-0000-0000-0000-000000000000}"/>
  <workbookProtection workbookAlgorithmName="SHA-512" workbookHashValue="HFFEeQFup+/g3jIP5i/M/P24ONYEvUyLgJ0ZT8uaIgqSzasqHe3mG1UkFWfBZJOKS6pXZWaRKNnK7kh1x6psuA==" workbookSaltValue="CJ9i7rNc7t01LP7Xv9gJwA==" workbookSpinCount="100000" lockStructure="1"/>
  <bookViews>
    <workbookView xWindow="4275" yWindow="4275" windowWidth="21600" windowHeight="112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AT10" i="4"/>
  <c r="AL10" i="4"/>
  <c r="I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<sst xmlns="http://schemas.openxmlformats.org/spreadsheetml/2006/main" count="253" uniqueCount="116">
  <si>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</si>
  <si>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</si>
  <si>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</si>
  <si>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</si>
  <si>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</si>
  <si>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</si>
  <si>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</si>
  <si>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</si>
  <si>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</si>
  <si>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</si>
  <si>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</si>
  <si>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</si>
  <si>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</si>
  <si>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</si>
  <si>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</si>
  <si>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</si>
  <si>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</si>
  <si>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</si>
  <si>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</si>
  <si>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</si>
  <si>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</si>
  <si>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</si>
  <si>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</si>
  <si>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</si>
  <si>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</si>
  <si>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</si>
  <si>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</si>
  <si>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</si>
  <si>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</si>
  <si>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</si>
  <si>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</si>
  <si>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</si>
  <si>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</si>
  <si>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</si>
  <si>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</si>
  <si>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</si>
  <si>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</si>
  <si>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</si>
  <si>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</si>
  <si>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</si>
  <si>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</si>
  <si>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</si>
  <si>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</si>
  <si>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</si>
  <si>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</si>
  <si>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</si>
  <si>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</si>
  <si>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</si>
  <si>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</si>
  <si>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</si>
  <si>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</si>
  <si>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</si>
  <si>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</si>
  <si>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</si>
  <si>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</si>
  <si>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</si>
  <si>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</si>
  <si>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</si>
  <si>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</si>
  <si>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</si>
  <si>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</si>
  <si>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</si>
  <si>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</si>
  <si>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</si>
  <si>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</si>
  <si>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</si>
  <si>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</si>
  <si>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</si>
  <si>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</si>
  <si>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</si>
  <si>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</si>
  <si>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</si>
  <si>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</si>
  <si>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</si>
  <si>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</si>
  <si>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</si>
  <si>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</si>
  <si>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</si>
  <si>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</si>
  <si>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</si>
  <si>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</si>
  <si>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</si>
  <si>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</si>
  <si>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</si>
  <si>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</si>
  <si>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</si>
  <si>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</si>
  <si>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</si>
  <si>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</si>
  <si>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</si>
  <si>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</si>
  <si>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</si>
  <si>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</si>
  <si>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</si>
  <si>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</si>
  <si>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</si>
  <si>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</si>
  <si>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</si>
  <si>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</si>
  <si>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</si>
  <si>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</si>
  <si>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</si>
  <si>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</si>
  <si>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</si>
  <si>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</si>
  <si>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</si>
  <si>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</si>
  <si>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</si>
  <si>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</si>
  <si>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</si>
  <si>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</si>
  <si>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</si>
  <si>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</si>
  <si>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営業収益以上の一般会計繰入金を繰り入れることで類似団体並みを維持している。累積欠損金比率は0％で良好であるものの、流動比率については、企業債の償還が進んだことにより年々改善傾向にあるが、依然低く短期的な支払能力に難がある。
　企業債残高対事業規模比率は、点在する集落を結ぶ管渠の整備と処理場建設を同時期に進めたことから多額の負債を抱えており、類似団体と比較しても高い数値となっている。　
　経費回収率および汚水処理原価については、類似団体と比較すると大きく乖離している。主要因としては、当初想定していた計画処理人口に対し、現在の人口が非常に少ないことで当初想定した使用料収入を確保できていないことや汚水処理コストが多くかかっていることがあげられる。
　施設利用率は、類似団体よりも上回っている一方、水洗化率は下回っている。現在、広報せきかわへの掲載等を通じ、下水道接続率の向上に向けた取組は行っているが、高齢者の独居世帯化や村外への転出等による空家化などの理由により、下水道接続に消極的な家庭も多く、対策に苦慮しているところである。</t>
    <rPh sb="13" eb="15">
      <t>イジョウ</t>
    </rPh>
    <rPh sb="24" eb="25">
      <t>ク</t>
    </rPh>
    <rPh sb="26" eb="27">
      <t>イ</t>
    </rPh>
    <rPh sb="57" eb="59">
      <t>リョウコウ</t>
    </rPh>
    <rPh sb="73" eb="75">
      <t>カイゼン</t>
    </rPh>
    <rPh sb="91" eb="93">
      <t>ネンネン</t>
    </rPh>
    <rPh sb="102" eb="104">
      <t>イゼン</t>
    </rPh>
    <rPh sb="104" eb="105">
      <t>ヒク</t>
    </rPh>
    <rPh sb="180" eb="184">
      <t>ルイジダンタイ</t>
    </rPh>
    <rPh sb="185" eb="187">
      <t>ヒカク</t>
    </rPh>
    <rPh sb="190" eb="191">
      <t>タカ</t>
    </rPh>
    <rPh sb="192" eb="194">
      <t>スウチ</t>
    </rPh>
    <rPh sb="267" eb="269">
      <t>ゲンザイ</t>
    </rPh>
    <rPh sb="270" eb="272">
      <t>ジンコウ</t>
    </rPh>
    <rPh sb="273" eb="275">
      <t>ヒジョウ</t>
    </rPh>
    <rPh sb="285" eb="287">
      <t>トウショ</t>
    </rPh>
    <rPh sb="308" eb="312">
      <t>オスイショリ</t>
    </rPh>
    <rPh sb="316" eb="317">
      <t>オオ</t>
    </rPh>
    <phoneticPr fontId="4"/>
  </si>
  <si>
    <t>　平成13年度に供用開始して以来、約25年が経過している。
　有形固定資産減価償却率、管渠老朽化率ともに類似団体と比較し、比較的良好である。管渠の耐用年数に達していないため、管渠改善率は0％となっている。
　今後は、短期間に整備されたことから老朽化による更新時期の集中が予想される。そのため、点検調査を通じ、計画的な維持管理を行う必要性がある。</t>
    <rPh sb="70" eb="72">
      <t>カンキョ</t>
    </rPh>
    <rPh sb="73" eb="77">
      <t>タイヨウネンスウ</t>
    </rPh>
    <rPh sb="78" eb="79">
      <t>タッ</t>
    </rPh>
    <rPh sb="87" eb="92">
      <t>カンキョカイゼンリツ</t>
    </rPh>
    <rPh sb="127" eb="131">
      <t>コウシンジキ</t>
    </rPh>
    <phoneticPr fontId="4"/>
  </si>
  <si>
    <t>　令和2年度に公営企業会計に移行したことより「経営の見える化」が進んだものの、一般会計から多額の繰入金に依存しなければ、経営が成り立たない状況である。
　企業債は償還が進み減少している一方で、下水道施設全体の老朽化に伴う更新費用の発生が予想される。今後も、計画的な維持管理及び国庫補助金や有利債を活用するなど、更新費用の軽減に努める必要がある。
　深刻な人口減少に伴う使用料の減収が避けられない状況下であることから、令和6年11月に水道事業検討委員会から料金改定案を明記した答申を受け、令和7年10月の料金改定を目指して準備を進めている。事業運営に見合う適正な使用料単価の検討及び人口動態・地理的要因を考慮した適正な処理方法についても検討する必要性ある。</t>
    <rPh sb="63" eb="64">
      <t>ナ</t>
    </rPh>
    <rPh sb="65" eb="66">
      <t>タ</t>
    </rPh>
    <rPh sb="182" eb="183">
      <t>トモナ</t>
    </rPh>
    <rPh sb="191" eb="192">
      <t>サ</t>
    </rPh>
    <rPh sb="197" eb="199">
      <t>ジョウキョウ</t>
    </rPh>
    <rPh sb="199" eb="20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</si>
</sst>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15-4611-979F-8CF985D176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8015-4611-979F-8CF985D176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54.01</c:v>
                </c:pt>
                <c:pt idx="2">
                  <c:v>54.9</c:v>
                </c:pt>
                <c:pt idx="3">
                  <c:v>57.55</c:v>
                </c:pt>
                <c:pt idx="4">
                  <c:v>55.99</c:v>
                </c:pt>
              </c:numCache>
            </c:numRef>
          </c:val>
          <c:extLst>
            <c:ext xmlns:c16="http://schemas.microsoft.com/office/drawing/2014/chart" uri="{C3380CC4-5D6E-409C-BE32-E72D297353CC}">
              <c16:uniqueId val="{00000000-EB89-47E6-84F7-1287F6255B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EB89-47E6-84F7-1287F6255B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76.64</c:v>
                </c:pt>
                <c:pt idx="2">
                  <c:v>77.03</c:v>
                </c:pt>
                <c:pt idx="3">
                  <c:v>77.58</c:v>
                </c:pt>
                <c:pt idx="4">
                  <c:v>78.37</c:v>
                </c:pt>
              </c:numCache>
            </c:numRef>
          </c:val>
          <c:extLst>
            <c:ext xmlns:c16="http://schemas.microsoft.com/office/drawing/2014/chart" uri="{C3380CC4-5D6E-409C-BE32-E72D297353CC}">
              <c16:uniqueId val="{00000000-2B96-46BA-AA1C-73CB26FCBF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2B96-46BA-AA1C-73CB26FCBF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105.49</c:v>
                </c:pt>
                <c:pt idx="2">
                  <c:v>104.51</c:v>
                </c:pt>
                <c:pt idx="3">
                  <c:v>103.12</c:v>
                </c:pt>
                <c:pt idx="4">
                  <c:v>101.14</c:v>
                </c:pt>
              </c:numCache>
            </c:numRef>
          </c:val>
          <c:extLst>
            <c:ext xmlns:c16="http://schemas.microsoft.com/office/drawing/2014/chart" uri="{C3380CC4-5D6E-409C-BE32-E72D297353CC}">
              <c16:uniqueId val="{00000000-82D4-4079-A170-BB1FA09B27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82D4-4079-A170-BB1FA09B27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3.97</c:v>
                </c:pt>
                <c:pt idx="2">
                  <c:v>7.98</c:v>
                </c:pt>
                <c:pt idx="3">
                  <c:v>11.01</c:v>
                </c:pt>
                <c:pt idx="4">
                  <c:v>13.89</c:v>
                </c:pt>
              </c:numCache>
            </c:numRef>
          </c:val>
          <c:extLst>
            <c:ext xmlns:c16="http://schemas.microsoft.com/office/drawing/2014/chart" uri="{C3380CC4-5D6E-409C-BE32-E72D297353CC}">
              <c16:uniqueId val="{00000000-5566-47B0-BC00-16A3AB8C07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566-47B0-BC00-16A3AB8C07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F0-4AC4-9AE4-FAD2E4FBCE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1EF0-4AC4-9AE4-FAD2E4FBCE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182-4B70-BA8B-4ADAF0DA07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5182-4B70-BA8B-4ADAF0DA07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19.649999999999999</c:v>
                </c:pt>
                <c:pt idx="2">
                  <c:v>26.75</c:v>
                </c:pt>
                <c:pt idx="3">
                  <c:v>36.5</c:v>
                </c:pt>
                <c:pt idx="4">
                  <c:v>40.58</c:v>
                </c:pt>
              </c:numCache>
            </c:numRef>
          </c:val>
          <c:extLst>
            <c:ext xmlns:c16="http://schemas.microsoft.com/office/drawing/2014/chart" uri="{C3380CC4-5D6E-409C-BE32-E72D297353CC}">
              <c16:uniqueId val="{00000000-E5AA-498C-997C-68CD6D6CA0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E5AA-498C-997C-68CD6D6CA0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3240.35</c:v>
                </c:pt>
                <c:pt idx="2">
                  <c:v>3252.75</c:v>
                </c:pt>
                <c:pt idx="3">
                  <c:v>3272.34</c:v>
                </c:pt>
                <c:pt idx="4">
                  <c:v>2968.1</c:v>
                </c:pt>
              </c:numCache>
            </c:numRef>
          </c:val>
          <c:extLst>
            <c:ext xmlns:c16="http://schemas.microsoft.com/office/drawing/2014/chart" uri="{C3380CC4-5D6E-409C-BE32-E72D297353CC}">
              <c16:uniqueId val="{00000000-8510-4BB8-8EAB-31CDBF99B2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8510-4BB8-8EAB-31CDBF99B2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40.01</c:v>
                </c:pt>
                <c:pt idx="2">
                  <c:v>42.83</c:v>
                </c:pt>
                <c:pt idx="3">
                  <c:v>38.89</c:v>
                </c:pt>
                <c:pt idx="4">
                  <c:v>39.86</c:v>
                </c:pt>
              </c:numCache>
            </c:numRef>
          </c:val>
          <c:extLst>
            <c:ext xmlns:c16="http://schemas.microsoft.com/office/drawing/2014/chart" uri="{C3380CC4-5D6E-409C-BE32-E72D297353CC}">
              <c16:uniqueId val="{00000000-6F53-45E5-B529-06A2983CC2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F53-45E5-B529-06A2983CC2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458.52</c:v>
                </c:pt>
                <c:pt idx="2">
                  <c:v>430.12</c:v>
                </c:pt>
                <c:pt idx="3">
                  <c:v>475.32</c:v>
                </c:pt>
                <c:pt idx="4">
                  <c:v>465.81</c:v>
                </c:pt>
              </c:numCache>
            </c:numRef>
          </c:val>
          <c:extLst>
            <c:ext xmlns:c16="http://schemas.microsoft.com/office/drawing/2014/chart" uri="{C3380CC4-5D6E-409C-BE32-E72D297353CC}">
              <c16:uniqueId val="{00000000-541A-43AB-98AA-CB4A85F637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541A-43AB-98AA-CB4A85F637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関川村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4835</v>
      </c>
      <c r="AM8" s="36"/>
      <c r="AN8" s="36"/>
      <c r="AO8" s="36"/>
      <c r="AP8" s="36"/>
      <c r="AQ8" s="36"/>
      <c r="AR8" s="36"/>
      <c r="AS8" s="36"/>
      <c r="AT8" s="37">
        <f>データ!T6</f>
        <v>299.61</v>
      </c>
      <c r="AU8" s="37"/>
      <c r="AV8" s="37"/>
      <c r="AW8" s="37"/>
      <c r="AX8" s="37"/>
      <c r="AY8" s="37"/>
      <c r="AZ8" s="37"/>
      <c r="BA8" s="37"/>
      <c r="BB8" s="37">
        <f>データ!U6</f>
        <v>16.14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67.06</v>
      </c>
      <c r="J10" s="37"/>
      <c r="K10" s="37"/>
      <c r="L10" s="37"/>
      <c r="M10" s="37"/>
      <c r="N10" s="37"/>
      <c r="O10" s="37"/>
      <c r="P10" s="37">
        <f>データ!P6</f>
        <v>75.069999999999993</v>
      </c>
      <c r="Q10" s="37"/>
      <c r="R10" s="37"/>
      <c r="S10" s="37"/>
      <c r="T10" s="37"/>
      <c r="U10" s="37"/>
      <c r="V10" s="37"/>
      <c r="W10" s="37">
        <f>データ!Q6</f>
        <v>71.44</v>
      </c>
      <c r="X10" s="37"/>
      <c r="Y10" s="37"/>
      <c r="Z10" s="37"/>
      <c r="AA10" s="37"/>
      <c r="AB10" s="37"/>
      <c r="AC10" s="37"/>
      <c r="AD10" s="36">
        <f>データ!R6</f>
        <v>3740</v>
      </c>
      <c r="AE10" s="36"/>
      <c r="AF10" s="36"/>
      <c r="AG10" s="36"/>
      <c r="AH10" s="36"/>
      <c r="AI10" s="36"/>
      <c r="AJ10" s="36"/>
      <c r="AK10" s="2"/>
      <c r="AL10" s="36">
        <f>データ!V6</f>
        <v>3587</v>
      </c>
      <c r="AM10" s="36"/>
      <c r="AN10" s="36"/>
      <c r="AO10" s="36"/>
      <c r="AP10" s="36"/>
      <c r="AQ10" s="36"/>
      <c r="AR10" s="36"/>
      <c r="AS10" s="36"/>
      <c r="AT10" s="37">
        <f>データ!W6</f>
        <v>2</v>
      </c>
      <c r="AU10" s="37"/>
      <c r="AV10" s="37"/>
      <c r="AW10" s="37"/>
      <c r="AX10" s="37"/>
      <c r="AY10" s="37"/>
      <c r="AZ10" s="37"/>
      <c r="BA10" s="37"/>
      <c r="BB10" s="37">
        <f>データ!X6</f>
        <v>1793.5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BGwDKxDCZlCeMmcgl/ECB6x5HwS1KdslUMjf2u/PfgL6/4CL1VGEFmOCX+wNibfn5zByzr2olDnb1GabeCkuA==" saltValue="eOluwaHd+o8QKn65F4c5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155811</v>
      </c>
      <c r="D6" s="19">
        <f t="shared" si="3"/>
        <v>46</v>
      </c>
      <c r="E6" s="19">
        <f t="shared" si="3"/>
        <v>17</v>
      </c>
      <c r="F6" s="19">
        <f t="shared" si="3"/>
        <v>4</v>
      </c>
      <c r="G6" s="19">
        <f t="shared" si="3"/>
        <v>0</v>
      </c>
      <c r="H6" s="19" t="str">
        <f t="shared" si="3"/>
        <v>新潟県　関川村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67.06</v>
      </c>
      <c r="P6" s="20">
        <f t="shared" si="3"/>
        <v>75.069999999999993</v>
      </c>
      <c r="Q6" s="20">
        <f t="shared" si="3"/>
        <v>71.44</v>
      </c>
      <c r="R6" s="20">
        <f t="shared" si="3"/>
        <v>3740</v>
      </c>
      <c r="S6" s="20">
        <f t="shared" si="3"/>
        <v>4835</v>
      </c>
      <c r="T6" s="20">
        <f t="shared" si="3"/>
        <v>299.61</v>
      </c>
      <c r="U6" s="20">
        <f t="shared" si="3"/>
        <v>16.14</v>
      </c>
      <c r="V6" s="20">
        <f t="shared" si="3"/>
        <v>3587</v>
      </c>
      <c r="W6" s="20">
        <f t="shared" si="3"/>
        <v>2</v>
      </c>
      <c r="X6" s="20">
        <f t="shared" si="3"/>
        <v>1793.5</v>
      </c>
      <c r="Y6" s="21" t="str">
        <f>IF(Y7="",NA(),Y7)</f>
        <v>-</v>
      </c>
      <c r="Z6" s="21">
        <f t="shared" ref="Z6:AH6" si="4">IF(Z7="",NA(),Z7)</f>
        <v>105.49</v>
      </c>
      <c r="AA6" s="21">
        <f t="shared" si="4"/>
        <v>104.51</v>
      </c>
      <c r="AB6" s="21">
        <f t="shared" si="4"/>
        <v>103.12</v>
      </c>
      <c r="AC6" s="21">
        <f t="shared" si="4"/>
        <v>101.14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19.649999999999999</v>
      </c>
      <c r="AW6" s="21">
        <f t="shared" si="6"/>
        <v>26.75</v>
      </c>
      <c r="AX6" s="21">
        <f t="shared" si="6"/>
        <v>36.5</v>
      </c>
      <c r="AY6" s="21">
        <f t="shared" si="6"/>
        <v>40.58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3240.35</v>
      </c>
      <c r="BH6" s="21">
        <f t="shared" si="7"/>
        <v>3252.75</v>
      </c>
      <c r="BI6" s="21">
        <f t="shared" si="7"/>
        <v>3272.34</v>
      </c>
      <c r="BJ6" s="21">
        <f t="shared" si="7"/>
        <v>2968.1</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40.01</v>
      </c>
      <c r="BS6" s="21">
        <f t="shared" si="8"/>
        <v>42.83</v>
      </c>
      <c r="BT6" s="21">
        <f t="shared" si="8"/>
        <v>38.89</v>
      </c>
      <c r="BU6" s="21">
        <f t="shared" si="8"/>
        <v>39.86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458.52</v>
      </c>
      <c r="CD6" s="21">
        <f t="shared" si="9"/>
        <v>430.12</v>
      </c>
      <c r="CE6" s="21">
        <f t="shared" si="9"/>
        <v>475.32</v>
      </c>
      <c r="CF6" s="21">
        <f t="shared" si="9"/>
        <v>465.81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54.01</v>
      </c>
      <c r="CO6" s="21">
        <f t="shared" si="10"/>
        <v>54.9</v>
      </c>
      <c r="CP6" s="21">
        <f t="shared" si="10"/>
        <v>57.55</v>
      </c>
      <c r="CQ6" s="21">
        <f t="shared" si="10"/>
        <v>55.99</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76.64</v>
      </c>
      <c r="CZ6" s="21">
        <f t="shared" si="11"/>
        <v>77.03</v>
      </c>
      <c r="DA6" s="21">
        <f t="shared" si="11"/>
        <v>77.58</v>
      </c>
      <c r="DB6" s="21">
        <f t="shared" si="11"/>
        <v>78.37</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3.97</v>
      </c>
      <c r="DK6" s="21">
        <f t="shared" si="12"/>
        <v>7.98</v>
      </c>
      <c r="DL6" s="21">
        <f t="shared" si="12"/>
        <v>11.01</v>
      </c>
      <c r="DM6" s="21">
        <f t="shared" si="12"/>
        <v>13.89</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155811</v>
      </c>
      <c r="D7" s="23">
        <v>46</v>
      </c>
      <c r="E7" s="23">
        <v>17</v>
      </c>
      <c r="F7" s="23">
        <v>4</v>
      </c>
      <c r="G7" s="23">
        <v>0</v>
      </c>
      <c r="H7" s="23" t="s">
        <v>96</v>
      </c>
      <c r="I7" s="23" t="s">
        <v>97</v>
      </c>
      <c r="J7" s="23" t="s">
        <v>98</v>
      </c>
      <c r="K7" s="23" t="s">
        <v>99</v>
      </c>
      <c r="L7" s="23" t="s">
        <v>100</v>
      </c>
      <c r="M7" s="23" t="s">
        <v>101</v>
      </c>
      <c r="N7" s="24" t="s">
        <v>102</v>
      </c>
      <c r="O7" s="24">
        <v>67.06</v>
      </c>
      <c r="P7" s="24">
        <v>75.069999999999993</v>
      </c>
      <c r="Q7" s="24">
        <v>71.44</v>
      </c>
      <c r="R7" s="24">
        <v>3740</v>
      </c>
      <c r="S7" s="24">
        <v>4835</v>
      </c>
      <c r="T7" s="24">
        <v>299.61</v>
      </c>
      <c r="U7" s="24">
        <v>16.14</v>
      </c>
      <c r="V7" s="24">
        <v>3587</v>
      </c>
      <c r="W7" s="24">
        <v>2</v>
      </c>
      <c r="X7" s="24">
        <v>1793.5</v>
      </c>
      <c r="Y7" s="24" t="s">
        <v>102</v>
      </c>
      <c r="Z7" s="24">
        <v>105.49</v>
      </c>
      <c r="AA7" s="24">
        <v>104.51</v>
      </c>
      <c r="AB7" s="24">
        <v>103.12</v>
      </c>
      <c r="AC7" s="24">
        <v>101.14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19.649999999999999</v>
      </c>
      <c r="AW7" s="24">
        <v>26.75</v>
      </c>
      <c r="AX7" s="24">
        <v>36.5</v>
      </c>
      <c r="AY7" s="24">
        <v>40.58</v>
      </c>
      <c r="AZ7" s="24" t="s">
        <v>102</v>
      </c>
      <c r="BA7" s="24">
        <v>44.24</v>
      </c>
      <c r="BB7" s="24">
        <v>43.07</v>
      </c>
      <c r="BC7" s="24">
        <v>45.42</v>
      </c>
      <c r="BD7" s="24">
        <v>50.63</v>
      </c>
      <c r="BE7" s="24">
        <v>48.91</v>
      </c>
      <c r="BF7" s="24" t="s">
        <v>102</v>
      </c>
      <c r="BG7" s="24">
        <v>3240.35</v>
      </c>
      <c r="BH7" s="24">
        <v>3252.75</v>
      </c>
      <c r="BI7" s="24">
        <v>3272.34</v>
      </c>
      <c r="BJ7" s="24">
        <v>2968.1</v>
      </c>
      <c r="BK7" s="24" t="s">
        <v>102</v>
      </c>
      <c r="BL7" s="24">
        <v>1258.43</v>
      </c>
      <c r="BM7" s="24">
        <v>1163.75</v>
      </c>
      <c r="BN7" s="24">
        <v>1195.47</v>
      </c>
      <c r="BO7" s="24">
        <v>1168.69</v>
      </c>
      <c r="BP7" s="24">
        <v>1156.82</v>
      </c>
      <c r="BQ7" s="24" t="s">
        <v>102</v>
      </c>
      <c r="BR7" s="24">
        <v>40.01</v>
      </c>
      <c r="BS7" s="24">
        <v>42.83</v>
      </c>
      <c r="BT7" s="24">
        <v>38.89</v>
      </c>
      <c r="BU7" s="24">
        <v>39.86</v>
      </c>
      <c r="BV7" s="24" t="s">
        <v>102</v>
      </c>
      <c r="BW7" s="24">
        <v>73.36</v>
      </c>
      <c r="BX7" s="24">
        <v>72.599999999999994</v>
      </c>
      <c r="BY7" s="24">
        <v>69.430000000000007</v>
      </c>
      <c r="BZ7" s="24">
        <v>70.709999999999994</v>
      </c>
      <c r="CA7" s="24">
        <v>75.33</v>
      </c>
      <c r="CB7" s="24" t="s">
        <v>102</v>
      </c>
      <c r="CC7" s="24">
        <v>458.52</v>
      </c>
      <c r="CD7" s="24">
        <v>430.12</v>
      </c>
      <c r="CE7" s="24">
        <v>475.32</v>
      </c>
      <c r="CF7" s="24">
        <v>465.81</v>
      </c>
      <c r="CG7" s="24" t="s">
        <v>102</v>
      </c>
      <c r="CH7" s="24">
        <v>224.88</v>
      </c>
      <c r="CI7" s="24">
        <v>228.64</v>
      </c>
      <c r="CJ7" s="24">
        <v>239.46</v>
      </c>
      <c r="CK7" s="24">
        <v>233.15</v>
      </c>
      <c r="CL7" s="24">
        <v>215.73</v>
      </c>
      <c r="CM7" s="24" t="s">
        <v>102</v>
      </c>
      <c r="CN7" s="24">
        <v>54.01</v>
      </c>
      <c r="CO7" s="24">
        <v>54.9</v>
      </c>
      <c r="CP7" s="24">
        <v>57.55</v>
      </c>
      <c r="CQ7" s="24">
        <v>55.99</v>
      </c>
      <c r="CR7" s="24" t="s">
        <v>102</v>
      </c>
      <c r="CS7" s="24">
        <v>42.4</v>
      </c>
      <c r="CT7" s="24">
        <v>42.28</v>
      </c>
      <c r="CU7" s="24">
        <v>41.06</v>
      </c>
      <c r="CV7" s="24">
        <v>42.09</v>
      </c>
      <c r="CW7" s="24">
        <v>43.28</v>
      </c>
      <c r="CX7" s="24" t="s">
        <v>102</v>
      </c>
      <c r="CY7" s="24">
        <v>76.64</v>
      </c>
      <c r="CZ7" s="24">
        <v>77.03</v>
      </c>
      <c r="DA7" s="24">
        <v>77.58</v>
      </c>
      <c r="DB7" s="24">
        <v>78.37</v>
      </c>
      <c r="DC7" s="24" t="s">
        <v>102</v>
      </c>
      <c r="DD7" s="24">
        <v>84.19</v>
      </c>
      <c r="DE7" s="24">
        <v>84.34</v>
      </c>
      <c r="DF7" s="24">
        <v>84.34</v>
      </c>
      <c r="DG7" s="24">
        <v>84.73</v>
      </c>
      <c r="DH7" s="24">
        <v>86.21</v>
      </c>
      <c r="DI7" s="24" t="s">
        <v>102</v>
      </c>
      <c r="DJ7" s="24">
        <v>3.97</v>
      </c>
      <c r="DK7" s="24">
        <v>7.98</v>
      </c>
      <c r="DL7" s="24">
        <v>11.01</v>
      </c>
      <c r="DM7" s="24">
        <v>13.89</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INFO-SEKISAN-24323</cp:lastModifiedBy>
  <dcterms:modified xsi:type="dcterms:W3CDTF">2025-01-28T23:53:18Z</dcterms:modified>
</cp:coreProperties>
</file>