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5\【経営比較分析表】2023_155811_46_010\"/>
    </mc:Choice>
  </mc:AlternateContent>
  <xr:revisionPtr revIDLastSave="0" documentId="13_ncr:1_{2199729F-3E04-46CA-B689-E9A73F607869}" xr6:coauthVersionLast="45" xr6:coauthVersionMax="47" xr10:uidLastSave="{00000000-0000-0000-0000-000000000000}"/>
  <workbookProtection workbookAlgorithmName="SHA-512" workbookHashValue="FkwjPBSo8erCig+A/PY89q9+tfjhdO/f2bxaHr7GpR3dyAYxhh++cYvTsiPjrFj1N4hMgykfR94iCgJYg8d1Yg==" workbookSaltValue="suMDNc7lw3EDGoM92BAqI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<sst xmlns="http://schemas.openxmlformats.org/spreadsheetml/2006/main" count="250" uniqueCount="115">
  <si>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</si>
  <si>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</si>
  <si>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</si>
  <si>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</si>
  <si>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</si>
  <si>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</si>
  <si>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</si>
  <si>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</si>
  <si>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</si>
  <si>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</si>
  <si>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</si>
  <si>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</si>
  <si>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</si>
  <si>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</si>
  <si>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</si>
  <si>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</si>
  <si>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</si>
  <si>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</si>
  <si>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</si>
  <si>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</si>
  <si>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</si>
  <si>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</si>
  <si>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</si>
  <si>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</si>
  <si>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</si>
  <si>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</si>
  <si>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</si>
  <si>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</si>
  <si>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</si>
  <si>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</si>
  <si>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</si>
  <si>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</si>
  <si>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</si>
  <si>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</si>
  <si>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</si>
  <si>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</si>
  <si>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</si>
  <si>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</si>
  <si>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</si>
  <si>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</si>
  <si>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</si>
  <si>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</si>
  <si>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</si>
  <si>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</si>
  <si>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</si>
  <si>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</si>
  <si>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</si>
  <si>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</si>
  <si>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</si>
  <si>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</si>
  <si>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</si>
  <si>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</si>
  <si>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</si>
  <si>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</si>
  <si>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</si>
  <si>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</si>
  <si>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</si>
  <si>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</si>
  <si>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</si>
  <si>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</si>
  <si>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</si>
  <si>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</si>
  <si>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</si>
  <si>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</si>
  <si>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</si>
  <si>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</si>
  <si>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</si>
  <si>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</si>
  <si>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</si>
  <si>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</si>
  <si>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</si>
  <si>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</si>
  <si>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</si>
  <si>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</si>
  <si>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</si>
  <si>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</si>
  <si>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</si>
  <si>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</si>
  <si>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</si>
  <si>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</si>
  <si>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</si>
  <si>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</si>
  <si>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</si>
  <si>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</si>
  <si>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</si>
  <si>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</si>
  <si>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</si>
  <si>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</si>
  <si>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</si>
  <si>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</si>
  <si>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</si>
  <si>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</si>
  <si>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</si>
  <si>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</si>
  <si>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</si>
  <si>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</si>
  <si>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</si>
  <si>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</si>
  <si>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</si>
  <si>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</si>
  <si>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</si>
  <si>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</si>
  <si>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</si>
  <si>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</si>
  <si>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</si>
  <si>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</si>
  <si>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</si>
  <si>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</si>
  <si>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</si>
  <si>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</si>
  <si>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</si>
  <si>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</si>
  <si>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有形固定資産減価償却率は、施設の老朽化に伴い年々増加傾向となっていて、類似団体と比較しても償却率の増加が大きい。一方で、令和5年度は、老朽化した配水管の更新工事や災害復旧に伴う水管橋の更新を行ったことで、管路更新率は例年に比べ増加し、それに伴い管路経年化率も改善した。</t>
    <rPh sb="14" eb="16">
      <t>シセツ</t>
    </rPh>
    <rPh sb="17" eb="20">
      <t>ロウキュウカ</t>
    </rPh>
    <rPh sb="21" eb="22">
      <t>トモナ</t>
    </rPh>
    <rPh sb="27" eb="29">
      <t>ケイコウ</t>
    </rPh>
    <rPh sb="36" eb="40">
      <t>ルイジダンタイ</t>
    </rPh>
    <rPh sb="41" eb="43">
      <t>ヒカク</t>
    </rPh>
    <rPh sb="46" eb="49">
      <t>ショウキャクリツ</t>
    </rPh>
    <rPh sb="50" eb="52">
      <t>ゾウカ</t>
    </rPh>
    <rPh sb="53" eb="54">
      <t>オオ</t>
    </rPh>
    <rPh sb="57" eb="59">
      <t>イッポウ</t>
    </rPh>
    <rPh sb="61" eb="63">
      <t>レイワ</t>
    </rPh>
    <rPh sb="64" eb="66">
      <t>ネンド</t>
    </rPh>
    <rPh sb="68" eb="71">
      <t>ロウキュウカ</t>
    </rPh>
    <rPh sb="73" eb="76">
      <t>ハイスイカン</t>
    </rPh>
    <rPh sb="77" eb="81">
      <t>コウシンコウジ</t>
    </rPh>
    <rPh sb="82" eb="86">
      <t>サイガイフッキュウ</t>
    </rPh>
    <rPh sb="87" eb="88">
      <t>トモナ</t>
    </rPh>
    <rPh sb="89" eb="92">
      <t>スイカンキョウ</t>
    </rPh>
    <rPh sb="93" eb="95">
      <t>コウシン</t>
    </rPh>
    <rPh sb="96" eb="97">
      <t>オコナ</t>
    </rPh>
    <rPh sb="103" eb="108">
      <t>カンロコウシンリツ</t>
    </rPh>
    <rPh sb="109" eb="111">
      <t>レイネン</t>
    </rPh>
    <rPh sb="112" eb="113">
      <t>クラ</t>
    </rPh>
    <rPh sb="114" eb="116">
      <t>ゾウカ</t>
    </rPh>
    <rPh sb="121" eb="122">
      <t>トモナ</t>
    </rPh>
    <rPh sb="123" eb="125">
      <t>カンロ</t>
    </rPh>
    <rPh sb="125" eb="129">
      <t>ケイネンカリツ</t>
    </rPh>
    <rPh sb="130" eb="132">
      <t>カイゼン</t>
    </rPh>
    <phoneticPr fontId="4"/>
  </si>
  <si>
    <t>　令和2年度から関川村上水道事業と関川村簡易水道事業をソフト統合して、法適用簡易水道となったことにより、令和2年度から5年度までの比較分析表となっている。
　人口減少に伴い料金収入が減る一方で、老朽施設の更新や物価の上昇による費用の増加が続いている。令和4年度には、豪雨災害により多額の復旧費用が必要となった。今後も老朽管対策や物価の上昇により経営の厳しさは増していくことが予想されるため、長期的な視点での事業収支計画に基づき経営の健全化を目指す。
　また、給水原価と実際の水道料金には大きな乖離があることから、令和6年11月に水道事業検討委員会から料金改定案を明記した答申を受け、令和7年10月の料金改定を目指して準備を進めている。今後も、引き続き適正な料金水準について検討していく必要がある。</t>
    <rPh sb="125" eb="127">
      <t>レイワ</t>
    </rPh>
    <rPh sb="128" eb="129">
      <t>ネン</t>
    </rPh>
    <rPh sb="140" eb="142">
      <t>タガク</t>
    </rPh>
    <rPh sb="143" eb="147">
      <t>フッキュウヒヨウ</t>
    </rPh>
    <rPh sb="148" eb="150">
      <t>ヒツヨウ</t>
    </rPh>
    <rPh sb="158" eb="163">
      <t>ロウキュウカンタイサク</t>
    </rPh>
    <rPh sb="164" eb="166">
      <t>ブッカ</t>
    </rPh>
    <rPh sb="167" eb="169">
      <t>ジョウショウ</t>
    </rPh>
    <rPh sb="187" eb="189">
      <t>ヨソウ</t>
    </rPh>
    <rPh sb="220" eb="222">
      <t>メザ</t>
    </rPh>
    <rPh sb="256" eb="258">
      <t>レイワ</t>
    </rPh>
    <rPh sb="259" eb="260">
      <t>ネン</t>
    </rPh>
    <rPh sb="262" eb="263">
      <t>ガツ</t>
    </rPh>
    <rPh sb="264" eb="273">
      <t>スイドウジギョウケントウイインカイ</t>
    </rPh>
    <rPh sb="279" eb="280">
      <t>アン</t>
    </rPh>
    <rPh sb="281" eb="283">
      <t>メイキ</t>
    </rPh>
    <rPh sb="285" eb="287">
      <t>トウシン</t>
    </rPh>
    <rPh sb="288" eb="289">
      <t>ウ</t>
    </rPh>
    <rPh sb="291" eb="293">
      <t>レイワ</t>
    </rPh>
    <rPh sb="294" eb="295">
      <t>ネン</t>
    </rPh>
    <rPh sb="297" eb="298">
      <t>ガツ</t>
    </rPh>
    <rPh sb="299" eb="303">
      <t>リョウキンカイテイ</t>
    </rPh>
    <rPh sb="304" eb="306">
      <t>メザ</t>
    </rPh>
    <rPh sb="308" eb="310">
      <t>ジュンビ</t>
    </rPh>
    <rPh sb="311" eb="312">
      <t>スス</t>
    </rPh>
    <rPh sb="317" eb="319">
      <t>コンゴ</t>
    </rPh>
    <rPh sb="321" eb="322">
      <t>ヒ</t>
    </rPh>
    <rPh sb="323" eb="324">
      <t>ツヅ</t>
    </rPh>
    <rPh sb="325" eb="327">
      <t>テキセイ</t>
    </rPh>
    <rPh sb="328" eb="330">
      <t>リョウキン</t>
    </rPh>
    <rPh sb="330" eb="332">
      <t>スイジュン</t>
    </rPh>
    <rPh sb="336" eb="338">
      <t>ケントウ</t>
    </rPh>
    <phoneticPr fontId="4"/>
  </si>
  <si>
    <t>　経常収支比率は、過去4年間すべてで100％を上回っているものの、一般会計からの基準外繰入が含まれた結果の値であり、簡易水道事業単独での経常収支比率は100％を下回る。累積欠損金比率は、累積欠損金が発生していないため0％である。流動比率は近年上昇しているものの、依然として他の類似団体に比べて低くなっている。企業債残高対給水収益比率は、年々企業債現在高が減少しているため、減少傾向となっていて、類似団体と比較しても同程度の水準である。料金回収率は、類似団体と比較すると高い値となっているが、近年は70～75％程度を推移している。給水原価については、昨年と比べ有収水量が改善したことで減少し、類似団体と比べても低い値となった。一方で、人口減少による水需要の低下が原因となり、施設利用率が昨年比▲6.1％減少し55.88％となった。</t>
    <rPh sb="1" eb="7">
      <t>ケイジョウシュウシヒリツ</t>
    </rPh>
    <rPh sb="9" eb="11">
      <t>カコ</t>
    </rPh>
    <rPh sb="12" eb="14">
      <t>ネンカン</t>
    </rPh>
    <rPh sb="23" eb="25">
      <t>ウワマワ</t>
    </rPh>
    <rPh sb="33" eb="37">
      <t>イッパンカイケイ</t>
    </rPh>
    <rPh sb="40" eb="43">
      <t>キジュンガイ</t>
    </rPh>
    <rPh sb="43" eb="45">
      <t>クリイレ</t>
    </rPh>
    <rPh sb="46" eb="47">
      <t>フク</t>
    </rPh>
    <rPh sb="50" eb="52">
      <t>ケッカ</t>
    </rPh>
    <rPh sb="53" eb="54">
      <t>アタイ</t>
    </rPh>
    <rPh sb="58" eb="64">
      <t>カンイスイドウジギョウ</t>
    </rPh>
    <rPh sb="64" eb="66">
      <t>タンドク</t>
    </rPh>
    <rPh sb="68" eb="74">
      <t>ケイジョウシュウシヒリツ</t>
    </rPh>
    <rPh sb="80" eb="82">
      <t>シタマワ</t>
    </rPh>
    <rPh sb="84" eb="86">
      <t>ルイセキ</t>
    </rPh>
    <rPh sb="86" eb="88">
      <t>ケッソン</t>
    </rPh>
    <rPh sb="88" eb="89">
      <t>キン</t>
    </rPh>
    <rPh sb="89" eb="91">
      <t>ヒリツ</t>
    </rPh>
    <rPh sb="114" eb="118">
      <t>リュウドウヒリツ</t>
    </rPh>
    <rPh sb="119" eb="121">
      <t>キンネン</t>
    </rPh>
    <rPh sb="121" eb="123">
      <t>ジョウショウ</t>
    </rPh>
    <rPh sb="131" eb="133">
      <t>イゼン</t>
    </rPh>
    <rPh sb="168" eb="170">
      <t>ネンネン</t>
    </rPh>
    <rPh sb="177" eb="179">
      <t>ゲンショウ</t>
    </rPh>
    <rPh sb="186" eb="188">
      <t>ゲンショウ</t>
    </rPh>
    <rPh sb="188" eb="190">
      <t>ケイコウ</t>
    </rPh>
    <rPh sb="197" eb="201">
      <t>ルイジダンタイ</t>
    </rPh>
    <rPh sb="202" eb="204">
      <t>ヒカク</t>
    </rPh>
    <rPh sb="207" eb="210">
      <t>ドウテイド</t>
    </rPh>
    <rPh sb="211" eb="213">
      <t>スイジュン</t>
    </rPh>
    <rPh sb="217" eb="219">
      <t>リョウキン</t>
    </rPh>
    <rPh sb="219" eb="221">
      <t>カイシュウ</t>
    </rPh>
    <rPh sb="221" eb="222">
      <t>リツ</t>
    </rPh>
    <rPh sb="224" eb="228">
      <t>ルイジダンタイ</t>
    </rPh>
    <rPh sb="229" eb="231">
      <t>ヒカク</t>
    </rPh>
    <rPh sb="234" eb="235">
      <t>タカ</t>
    </rPh>
    <rPh sb="236" eb="237">
      <t>アタイ</t>
    </rPh>
    <rPh sb="264" eb="266">
      <t>キュウスイ</t>
    </rPh>
    <rPh sb="266" eb="268">
      <t>ゲンカ</t>
    </rPh>
    <rPh sb="274" eb="276">
      <t>サクネン</t>
    </rPh>
    <rPh sb="277" eb="278">
      <t>クラ</t>
    </rPh>
    <rPh sb="279" eb="283">
      <t>ユウシュウスイリョウ</t>
    </rPh>
    <rPh sb="284" eb="286">
      <t>カイゼン</t>
    </rPh>
    <rPh sb="291" eb="293">
      <t>ゲンショウ</t>
    </rPh>
    <rPh sb="295" eb="299">
      <t>ルイジダンタイ</t>
    </rPh>
    <rPh sb="300" eb="301">
      <t>クラ</t>
    </rPh>
    <rPh sb="304" eb="305">
      <t>ヒク</t>
    </rPh>
    <rPh sb="306" eb="307">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</si>
</sst>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0.01</c:v>
                </c:pt>
                <c:pt idx="2">
                  <c:v>7.0000000000000007E-2</c:v>
                </c:pt>
                <c:pt idx="3">
                  <c:v>0.01</c:v>
                </c:pt>
                <c:pt idx="4">
                  <c:v>0.25</c:v>
                </c:pt>
              </c:numCache>
            </c:numRef>
          </c:val>
          <c:extLst>
            <c:ext xmlns:c16="http://schemas.microsoft.com/office/drawing/2014/chart" uri="{C3380CC4-5D6E-409C-BE32-E72D297353CC}">
              <c16:uniqueId val="{00000000-1D94-48BC-A8B4-95EBFD8AC3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1D94-48BC-A8B4-95EBFD8AC3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60.26</c:v>
                </c:pt>
                <c:pt idx="2">
                  <c:v>60.72</c:v>
                </c:pt>
                <c:pt idx="3">
                  <c:v>61.98</c:v>
                </c:pt>
                <c:pt idx="4">
                  <c:v>55.88</c:v>
                </c:pt>
              </c:numCache>
            </c:numRef>
          </c:val>
          <c:extLst>
            <c:ext xmlns:c16="http://schemas.microsoft.com/office/drawing/2014/chart" uri="{C3380CC4-5D6E-409C-BE32-E72D297353CC}">
              <c16:uniqueId val="{00000000-5638-42D9-83A3-652359A38B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5638-42D9-83A3-652359A38B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77.89</c:v>
                </c:pt>
                <c:pt idx="2">
                  <c:v>75.989999999999995</c:v>
                </c:pt>
                <c:pt idx="3">
                  <c:v>68.37</c:v>
                </c:pt>
                <c:pt idx="4">
                  <c:v>78.400000000000006</c:v>
                </c:pt>
              </c:numCache>
            </c:numRef>
          </c:val>
          <c:extLst>
            <c:ext xmlns:c16="http://schemas.microsoft.com/office/drawing/2014/chart" uri="{C3380CC4-5D6E-409C-BE32-E72D297353CC}">
              <c16:uniqueId val="{00000000-54D9-49EC-97C7-F2356B69DE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54D9-49EC-97C7-F2356B69DE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109.9</c:v>
                </c:pt>
                <c:pt idx="2">
                  <c:v>109.64</c:v>
                </c:pt>
                <c:pt idx="3">
                  <c:v>126.1</c:v>
                </c:pt>
                <c:pt idx="4">
                  <c:v>118.83</c:v>
                </c:pt>
              </c:numCache>
            </c:numRef>
          </c:val>
          <c:extLst>
            <c:ext xmlns:c16="http://schemas.microsoft.com/office/drawing/2014/chart" uri="{C3380CC4-5D6E-409C-BE32-E72D297353CC}">
              <c16:uniqueId val="{00000000-D1D1-4C0E-AE08-30E21A6E7B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D1D1-4C0E-AE08-30E21A6E7B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44.22</c:v>
                </c:pt>
                <c:pt idx="2">
                  <c:v>47.58</c:v>
                </c:pt>
                <c:pt idx="3">
                  <c:v>50.33</c:v>
                </c:pt>
                <c:pt idx="4">
                  <c:v>52.06</c:v>
                </c:pt>
              </c:numCache>
            </c:numRef>
          </c:val>
          <c:extLst>
            <c:ext xmlns:c16="http://schemas.microsoft.com/office/drawing/2014/chart" uri="{C3380CC4-5D6E-409C-BE32-E72D297353CC}">
              <c16:uniqueId val="{00000000-6801-47DC-A07B-7288C7F76C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6801-47DC-A07B-7288C7F76C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20.38</c:v>
                </c:pt>
                <c:pt idx="2">
                  <c:v>24.84</c:v>
                </c:pt>
                <c:pt idx="3">
                  <c:v>32.89</c:v>
                </c:pt>
                <c:pt idx="4">
                  <c:v>32.65</c:v>
                </c:pt>
              </c:numCache>
            </c:numRef>
          </c:val>
          <c:extLst>
            <c:ext xmlns:c16="http://schemas.microsoft.com/office/drawing/2014/chart" uri="{C3380CC4-5D6E-409C-BE32-E72D297353CC}">
              <c16:uniqueId val="{00000000-6E32-492F-9707-41E0B9CBAF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6E32-492F-9707-41E0B9CBAF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04-4199-A2BD-A9A94C5EB1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B904-4199-A2BD-A9A94C5EB1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178.85</c:v>
                </c:pt>
                <c:pt idx="2">
                  <c:v>160.38999999999999</c:v>
                </c:pt>
                <c:pt idx="3">
                  <c:v>165.79</c:v>
                </c:pt>
                <c:pt idx="4">
                  <c:v>188.48</c:v>
                </c:pt>
              </c:numCache>
            </c:numRef>
          </c:val>
          <c:extLst>
            <c:ext xmlns:c16="http://schemas.microsoft.com/office/drawing/2014/chart" uri="{C3380CC4-5D6E-409C-BE32-E72D297353CC}">
              <c16:uniqueId val="{00000000-E063-43B8-B3DE-3527C51E18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E063-43B8-B3DE-3527C51E18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1087.0999999999999</c:v>
                </c:pt>
                <c:pt idx="2">
                  <c:v>1007.88</c:v>
                </c:pt>
                <c:pt idx="3">
                  <c:v>998.97</c:v>
                </c:pt>
                <c:pt idx="4">
                  <c:v>956.57</c:v>
                </c:pt>
              </c:numCache>
            </c:numRef>
          </c:val>
          <c:extLst>
            <c:ext xmlns:c16="http://schemas.microsoft.com/office/drawing/2014/chart" uri="{C3380CC4-5D6E-409C-BE32-E72D297353CC}">
              <c16:uniqueId val="{00000000-F2E2-44A6-A314-45DA5B7E6D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F2E2-44A6-A314-45DA5B7E6D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75.52</c:v>
                </c:pt>
                <c:pt idx="2">
                  <c:v>70.78</c:v>
                </c:pt>
                <c:pt idx="3">
                  <c:v>69.64</c:v>
                </c:pt>
                <c:pt idx="4">
                  <c:v>75.84</c:v>
                </c:pt>
              </c:numCache>
            </c:numRef>
          </c:val>
          <c:extLst>
            <c:ext xmlns:c16="http://schemas.microsoft.com/office/drawing/2014/chart" uri="{C3380CC4-5D6E-409C-BE32-E72D297353CC}">
              <c16:uniqueId val="{00000000-87C4-4C12-A572-9E18749DB9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87C4-4C12-A572-9E18749DB9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221.8</c:v>
                </c:pt>
                <c:pt idx="2">
                  <c:v>237.46</c:v>
                </c:pt>
                <c:pt idx="3">
                  <c:v>241.79</c:v>
                </c:pt>
                <c:pt idx="4">
                  <c:v>223.83</c:v>
                </c:pt>
              </c:numCache>
            </c:numRef>
          </c:val>
          <c:extLst>
            <c:ext xmlns:c16="http://schemas.microsoft.com/office/drawing/2014/chart" uri="{C3380CC4-5D6E-409C-BE32-E72D297353CC}">
              <c16:uniqueId val="{00000000-8CFF-40B1-81EC-897E1A2174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8CFF-40B1-81EC-897E1A2174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新潟県　関川村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4835</v>
      </c>
      <c r="AM8" s="44"/>
      <c r="AN8" s="44"/>
      <c r="AO8" s="44"/>
      <c r="AP8" s="44"/>
      <c r="AQ8" s="44"/>
      <c r="AR8" s="44"/>
      <c r="AS8" s="44"/>
      <c r="AT8" s="45">
        <f>データ!$S$6</f>
        <v>299.61</v>
      </c>
      <c r="AU8" s="46"/>
      <c r="AV8" s="46"/>
      <c r="AW8" s="46"/>
      <c r="AX8" s="46"/>
      <c r="AY8" s="46"/>
      <c r="AZ8" s="46"/>
      <c r="BA8" s="46"/>
      <c r="BB8" s="47">
        <f>データ!$T$6</f>
        <v>16.14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64.599999999999994</v>
      </c>
      <c r="J10" s="46"/>
      <c r="K10" s="46"/>
      <c r="L10" s="46"/>
      <c r="M10" s="46"/>
      <c r="N10" s="46"/>
      <c r="O10" s="80"/>
      <c r="P10" s="47">
        <f>データ!$P$6</f>
        <v>93.99</v>
      </c>
      <c r="Q10" s="47"/>
      <c r="R10" s="47"/>
      <c r="S10" s="47"/>
      <c r="T10" s="47"/>
      <c r="U10" s="47"/>
      <c r="V10" s="47"/>
      <c r="W10" s="44">
        <f>データ!$Q$6</f>
        <v>3300</v>
      </c>
      <c r="X10" s="44"/>
      <c r="Y10" s="44"/>
      <c r="Z10" s="44"/>
      <c r="AA10" s="44"/>
      <c r="AB10" s="44"/>
      <c r="AC10" s="44"/>
      <c r="AD10" s="2"/>
      <c r="AE10" s="2"/>
      <c r="AF10" s="2"/>
      <c r="AG10" s="2"/>
      <c r="AH10" s="2"/>
      <c r="AI10" s="2"/>
      <c r="AJ10" s="2"/>
      <c r="AK10" s="2"/>
      <c r="AL10" s="44">
        <f>データ!$U$6</f>
        <v>4491</v>
      </c>
      <c r="AM10" s="44"/>
      <c r="AN10" s="44"/>
      <c r="AO10" s="44"/>
      <c r="AP10" s="44"/>
      <c r="AQ10" s="44"/>
      <c r="AR10" s="44"/>
      <c r="AS10" s="44"/>
      <c r="AT10" s="45">
        <f>データ!$V$6</f>
        <v>38.6</v>
      </c>
      <c r="AU10" s="46"/>
      <c r="AV10" s="46"/>
      <c r="AW10" s="46"/>
      <c r="AX10" s="46"/>
      <c r="AY10" s="46"/>
      <c r="AZ10" s="46"/>
      <c r="BA10" s="46"/>
      <c r="BB10" s="47">
        <f>データ!$W$6</f>
        <v>116.35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114</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x2So5sNJztvX06YILmIacn80Fg30ZRIURzCQR/jx1c41J5Fq/H/36W8rxVkkfkOoC6VDn/AtySmFEYuF8rOaZw==" saltValue="N0Bq+nN2a3KlWoIFXsv95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155811</v>
      </c>
      <c r="D6" s="20">
        <f t="shared" si="3"/>
        <v>46</v>
      </c>
      <c r="E6" s="20">
        <f t="shared" si="3"/>
        <v>1</v>
      </c>
      <c r="F6" s="20">
        <f t="shared" si="3"/>
        <v>0</v>
      </c>
      <c r="G6" s="20">
        <f t="shared" si="3"/>
        <v>5</v>
      </c>
      <c r="H6" s="20" t="str">
        <f t="shared" si="3"/>
        <v>新潟県　関川村</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64.599999999999994</v>
      </c>
      <c r="P6" s="21">
        <f t="shared" si="3"/>
        <v>93.99</v>
      </c>
      <c r="Q6" s="21">
        <f t="shared" si="3"/>
        <v>3300</v>
      </c>
      <c r="R6" s="21">
        <f t="shared" si="3"/>
        <v>4835</v>
      </c>
      <c r="S6" s="21">
        <f t="shared" si="3"/>
        <v>299.61</v>
      </c>
      <c r="T6" s="21">
        <f t="shared" si="3"/>
        <v>16.14</v>
      </c>
      <c r="U6" s="21">
        <f t="shared" si="3"/>
        <v>4491</v>
      </c>
      <c r="V6" s="21">
        <f t="shared" si="3"/>
        <v>38.6</v>
      </c>
      <c r="W6" s="21">
        <f t="shared" si="3"/>
        <v>116.35</v>
      </c>
      <c r="X6" s="22" t="str">
        <f>IF(X7="",NA(),X7)</f>
        <v>-</v>
      </c>
      <c r="Y6" s="22">
        <f t="shared" ref="Y6:AG6" si="4">IF(Y7="",NA(),Y7)</f>
        <v>109.9</v>
      </c>
      <c r="Z6" s="22">
        <f t="shared" si="4"/>
        <v>109.64</v>
      </c>
      <c r="AA6" s="22">
        <f t="shared" si="4"/>
        <v>126.1</v>
      </c>
      <c r="AB6" s="22">
        <f t="shared" si="4"/>
        <v>118.83</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178.85</v>
      </c>
      <c r="AV6" s="22">
        <f t="shared" si="6"/>
        <v>160.38999999999999</v>
      </c>
      <c r="AW6" s="22">
        <f t="shared" si="6"/>
        <v>165.79</v>
      </c>
      <c r="AX6" s="22">
        <f t="shared" si="6"/>
        <v>188.48</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1087.0999999999999</v>
      </c>
      <c r="BG6" s="22">
        <f t="shared" si="7"/>
        <v>1007.88</v>
      </c>
      <c r="BH6" s="22">
        <f t="shared" si="7"/>
        <v>998.97</v>
      </c>
      <c r="BI6" s="22">
        <f t="shared" si="7"/>
        <v>956.57</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75.52</v>
      </c>
      <c r="BR6" s="22">
        <f t="shared" si="8"/>
        <v>70.78</v>
      </c>
      <c r="BS6" s="22">
        <f t="shared" si="8"/>
        <v>69.64</v>
      </c>
      <c r="BT6" s="22">
        <f t="shared" si="8"/>
        <v>75.84</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221.8</v>
      </c>
      <c r="CC6" s="22">
        <f t="shared" si="9"/>
        <v>237.46</v>
      </c>
      <c r="CD6" s="22">
        <f t="shared" si="9"/>
        <v>241.79</v>
      </c>
      <c r="CE6" s="22">
        <f t="shared" si="9"/>
        <v>223.83</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60.26</v>
      </c>
      <c r="CN6" s="22">
        <f t="shared" si="10"/>
        <v>60.72</v>
      </c>
      <c r="CO6" s="22">
        <f t="shared" si="10"/>
        <v>61.98</v>
      </c>
      <c r="CP6" s="22">
        <f t="shared" si="10"/>
        <v>55.88</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77.89</v>
      </c>
      <c r="CY6" s="22">
        <f t="shared" si="11"/>
        <v>75.989999999999995</v>
      </c>
      <c r="CZ6" s="22">
        <f t="shared" si="11"/>
        <v>68.37</v>
      </c>
      <c r="DA6" s="22">
        <f t="shared" si="11"/>
        <v>78.400000000000006</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44.22</v>
      </c>
      <c r="DJ6" s="22">
        <f t="shared" si="12"/>
        <v>47.58</v>
      </c>
      <c r="DK6" s="22">
        <f t="shared" si="12"/>
        <v>50.33</v>
      </c>
      <c r="DL6" s="22">
        <f t="shared" si="12"/>
        <v>52.06</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2">
        <f t="shared" ref="DT6:EB6" si="13">IF(DT7="",NA(),DT7)</f>
        <v>20.38</v>
      </c>
      <c r="DU6" s="22">
        <f t="shared" si="13"/>
        <v>24.84</v>
      </c>
      <c r="DV6" s="22">
        <f t="shared" si="13"/>
        <v>32.89</v>
      </c>
      <c r="DW6" s="22">
        <f t="shared" si="13"/>
        <v>32.65</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2">
        <f t="shared" ref="EE6:EM6" si="14">IF(EE7="",NA(),EE7)</f>
        <v>0.01</v>
      </c>
      <c r="EF6" s="22">
        <f t="shared" si="14"/>
        <v>7.0000000000000007E-2</v>
      </c>
      <c r="EG6" s="22">
        <f t="shared" si="14"/>
        <v>0.01</v>
      </c>
      <c r="EH6" s="22">
        <f t="shared" si="14"/>
        <v>0.25</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155811</v>
      </c>
      <c r="D7" s="24">
        <v>46</v>
      </c>
      <c r="E7" s="24">
        <v>1</v>
      </c>
      <c r="F7" s="24">
        <v>0</v>
      </c>
      <c r="G7" s="24">
        <v>5</v>
      </c>
      <c r="H7" s="24" t="s">
        <v>93</v>
      </c>
      <c r="I7" s="24" t="s">
        <v>94</v>
      </c>
      <c r="J7" s="24" t="s">
        <v>95</v>
      </c>
      <c r="K7" s="24" t="s">
        <v>96</v>
      </c>
      <c r="L7" s="24" t="s">
        <v>97</v>
      </c>
      <c r="M7" s="24" t="s">
        <v>98</v>
      </c>
      <c r="N7" s="25" t="s">
        <v>99</v>
      </c>
      <c r="O7" s="25">
        <v>64.599999999999994</v>
      </c>
      <c r="P7" s="25">
        <v>93.99</v>
      </c>
      <c r="Q7" s="25">
        <v>3300</v>
      </c>
      <c r="R7" s="25">
        <v>4835</v>
      </c>
      <c r="S7" s="25">
        <v>299.61</v>
      </c>
      <c r="T7" s="25">
        <v>16.14</v>
      </c>
      <c r="U7" s="25">
        <v>4491</v>
      </c>
      <c r="V7" s="25">
        <v>38.6</v>
      </c>
      <c r="W7" s="25">
        <v>116.35</v>
      </c>
      <c r="X7" s="25" t="s">
        <v>99</v>
      </c>
      <c r="Y7" s="25">
        <v>109.9</v>
      </c>
      <c r="Z7" s="25">
        <v>109.64</v>
      </c>
      <c r="AA7" s="25">
        <v>126.1</v>
      </c>
      <c r="AB7" s="25">
        <v>118.83</v>
      </c>
      <c r="AC7" s="25" t="s">
        <v>99</v>
      </c>
      <c r="AD7" s="25">
        <v>103.82</v>
      </c>
      <c r="AE7" s="25">
        <v>105.75</v>
      </c>
      <c r="AF7" s="25">
        <v>105.52</v>
      </c>
      <c r="AG7" s="25">
        <v>103.1</v>
      </c>
      <c r="AH7" s="25">
        <v>103.05</v>
      </c>
      <c r="AI7" s="25" t="s">
        <v>99</v>
      </c>
      <c r="AJ7" s="25">
        <v>0</v>
      </c>
      <c r="AK7" s="25">
        <v>0</v>
      </c>
      <c r="AL7" s="25">
        <v>0</v>
      </c>
      <c r="AM7" s="25">
        <v>0</v>
      </c>
      <c r="AN7" s="25" t="s">
        <v>99</v>
      </c>
      <c r="AO7" s="25">
        <v>31.54</v>
      </c>
      <c r="AP7" s="25">
        <v>31.15</v>
      </c>
      <c r="AQ7" s="25">
        <v>30.01</v>
      </c>
      <c r="AR7" s="25">
        <v>27.32</v>
      </c>
      <c r="AS7" s="25">
        <v>30.22</v>
      </c>
      <c r="AT7" s="25" t="s">
        <v>99</v>
      </c>
      <c r="AU7" s="25">
        <v>178.85</v>
      </c>
      <c r="AV7" s="25">
        <v>160.38999999999999</v>
      </c>
      <c r="AW7" s="25">
        <v>165.79</v>
      </c>
      <c r="AX7" s="25">
        <v>188.48</v>
      </c>
      <c r="AY7" s="25" t="s">
        <v>99</v>
      </c>
      <c r="AZ7" s="25">
        <v>302.22000000000003</v>
      </c>
      <c r="BA7" s="25">
        <v>263.45</v>
      </c>
      <c r="BB7" s="25">
        <v>249.43</v>
      </c>
      <c r="BC7" s="25">
        <v>217.55</v>
      </c>
      <c r="BD7" s="25">
        <v>179.3</v>
      </c>
      <c r="BE7" s="25" t="s">
        <v>99</v>
      </c>
      <c r="BF7" s="25">
        <v>1087.0999999999999</v>
      </c>
      <c r="BG7" s="25">
        <v>1007.88</v>
      </c>
      <c r="BH7" s="25">
        <v>998.97</v>
      </c>
      <c r="BI7" s="25">
        <v>956.57</v>
      </c>
      <c r="BJ7" s="25" t="s">
        <v>99</v>
      </c>
      <c r="BK7" s="25">
        <v>970.36</v>
      </c>
      <c r="BL7" s="25">
        <v>940.22</v>
      </c>
      <c r="BM7" s="25">
        <v>922.05</v>
      </c>
      <c r="BN7" s="25">
        <v>916.17</v>
      </c>
      <c r="BO7" s="25">
        <v>1042.45</v>
      </c>
      <c r="BP7" s="25" t="s">
        <v>99</v>
      </c>
      <c r="BQ7" s="25">
        <v>75.52</v>
      </c>
      <c r="BR7" s="25">
        <v>70.78</v>
      </c>
      <c r="BS7" s="25">
        <v>69.64</v>
      </c>
      <c r="BT7" s="25">
        <v>75.84</v>
      </c>
      <c r="BU7" s="25" t="s">
        <v>99</v>
      </c>
      <c r="BV7" s="25">
        <v>64.52</v>
      </c>
      <c r="BW7" s="25">
        <v>66.8</v>
      </c>
      <c r="BX7" s="25">
        <v>64.39</v>
      </c>
      <c r="BY7" s="25">
        <v>63.95</v>
      </c>
      <c r="BZ7" s="25">
        <v>57.74</v>
      </c>
      <c r="CA7" s="25" t="s">
        <v>99</v>
      </c>
      <c r="CB7" s="25">
        <v>221.8</v>
      </c>
      <c r="CC7" s="25">
        <v>237.46</v>
      </c>
      <c r="CD7" s="25">
        <v>241.79</v>
      </c>
      <c r="CE7" s="25">
        <v>223.83</v>
      </c>
      <c r="CF7" s="25" t="s">
        <v>99</v>
      </c>
      <c r="CG7" s="25">
        <v>270.68</v>
      </c>
      <c r="CH7" s="25">
        <v>268.88</v>
      </c>
      <c r="CI7" s="25">
        <v>258.89999999999998</v>
      </c>
      <c r="CJ7" s="25">
        <v>263.56</v>
      </c>
      <c r="CK7" s="25">
        <v>285.48</v>
      </c>
      <c r="CL7" s="25" t="s">
        <v>99</v>
      </c>
      <c r="CM7" s="25">
        <v>60.26</v>
      </c>
      <c r="CN7" s="25">
        <v>60.72</v>
      </c>
      <c r="CO7" s="25">
        <v>61.98</v>
      </c>
      <c r="CP7" s="25">
        <v>55.88</v>
      </c>
      <c r="CQ7" s="25" t="s">
        <v>99</v>
      </c>
      <c r="CR7" s="25">
        <v>48.86</v>
      </c>
      <c r="CS7" s="25">
        <v>49</v>
      </c>
      <c r="CT7" s="25">
        <v>50.07</v>
      </c>
      <c r="CU7" s="25">
        <v>53.4</v>
      </c>
      <c r="CV7" s="25">
        <v>53.73</v>
      </c>
      <c r="CW7" s="25" t="s">
        <v>99</v>
      </c>
      <c r="CX7" s="25">
        <v>77.89</v>
      </c>
      <c r="CY7" s="25">
        <v>75.989999999999995</v>
      </c>
      <c r="CZ7" s="25">
        <v>68.37</v>
      </c>
      <c r="DA7" s="25">
        <v>78.400000000000006</v>
      </c>
      <c r="DB7" s="25" t="s">
        <v>99</v>
      </c>
      <c r="DC7" s="25">
        <v>76.48</v>
      </c>
      <c r="DD7" s="25">
        <v>75.64</v>
      </c>
      <c r="DE7" s="25">
        <v>75.7</v>
      </c>
      <c r="DF7" s="25">
        <v>72.53</v>
      </c>
      <c r="DG7" s="25">
        <v>71.52</v>
      </c>
      <c r="DH7" s="25" t="s">
        <v>99</v>
      </c>
      <c r="DI7" s="25">
        <v>44.22</v>
      </c>
      <c r="DJ7" s="25">
        <v>47.58</v>
      </c>
      <c r="DK7" s="25">
        <v>50.33</v>
      </c>
      <c r="DL7" s="25">
        <v>52.06</v>
      </c>
      <c r="DM7" s="25" t="s">
        <v>99</v>
      </c>
      <c r="DN7" s="25">
        <v>39.409999999999997</v>
      </c>
      <c r="DO7" s="25">
        <v>41.18</v>
      </c>
      <c r="DP7" s="25">
        <v>42.98</v>
      </c>
      <c r="DQ7" s="25">
        <v>40.46</v>
      </c>
      <c r="DR7" s="25">
        <v>38.43</v>
      </c>
      <c r="DS7" s="25" t="s">
        <v>99</v>
      </c>
      <c r="DT7" s="25">
        <v>20.38</v>
      </c>
      <c r="DU7" s="25">
        <v>24.84</v>
      </c>
      <c r="DV7" s="25">
        <v>32.89</v>
      </c>
      <c r="DW7" s="25">
        <v>32.65</v>
      </c>
      <c r="DX7" s="25" t="s">
        <v>99</v>
      </c>
      <c r="DY7" s="25">
        <v>20.97</v>
      </c>
      <c r="DZ7" s="25">
        <v>21.65</v>
      </c>
      <c r="EA7" s="25">
        <v>23.24</v>
      </c>
      <c r="EB7" s="25">
        <v>22.77</v>
      </c>
      <c r="EC7" s="25">
        <v>19.16</v>
      </c>
      <c r="ED7" s="25" t="s">
        <v>99</v>
      </c>
      <c r="EE7" s="25">
        <v>0.01</v>
      </c>
      <c r="EF7" s="25">
        <v>7.0000000000000007E-2</v>
      </c>
      <c r="EG7" s="25">
        <v>0.01</v>
      </c>
      <c r="EH7" s="25">
        <v>0.25</v>
      </c>
      <c r="EI7" s="25" t="s">
        <v>99</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BSN116-2025</cp:lastModifiedBy>
  <dcterms:modified xsi:type="dcterms:W3CDTF">2025-02-02T23:48:58Z</dcterms:modified>
</cp:coreProperties>
</file>