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10.178.20.2\502建設水道班（上下水道部門）\◆予算・決算関係（水道環境班）\5.経営比較分析表\R01\29関川村（46水道）\"/>
    </mc:Choice>
  </mc:AlternateContent>
  <xr:revisionPtr revIDLastSave="0" documentId="13_ncr:1_{3AAFF6B0-EFEE-4D5C-9536-9147A7AAFC10}" xr6:coauthVersionLast="45" xr6:coauthVersionMax="45" xr10:uidLastSave="{00000000-0000-0000-0000-000000000000}"/>
  <workbookProtection workbookAlgorithmName="SHA-512" workbookHashValue="WKYLYS82NesJy+olWYPfDjVd+piTqne9QNNwKWJIHvp8Zxcab2TnyRdsNo0mfmcbDkYKHMuj9+evTpyT+jLiLQ==" workbookSaltValue="OE4O9+8cx9wH9oYYUjzDvg==" workbookSpinCount="100000" lockStructure="1"/>
  <bookViews>
    <workbookView xWindow="-120" yWindow="-120" windowWidth="24240" windowHeight="131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P8" i="4"/>
  <c r="I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<sst xmlns="http://schemas.openxmlformats.org/spreadsheetml/2006/main" count="228" uniqueCount="113">
  <si>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</si>
  <si>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</si>
  <si>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</si>
  <si>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</si>
  <si>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</si>
  <si>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</si>
  <si>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</si>
  <si>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</si>
  <si>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</si>
  <si>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</si>
  <si>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</si>
  <si>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</si>
  <si>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</si>
  <si>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</si>
  <si>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</si>
  <si>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</si>
  <si>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</si>
  <si>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</si>
  <si>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</si>
  <si>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</si>
  <si>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</si>
  <si>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</si>
  <si>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</si>
  <si>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</si>
  <si>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</si>
  <si>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</si>
  <si>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</si>
  <si>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</si>
  <si>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</si>
  <si>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</si>
  <si>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</si>
  <si>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</si>
  <si>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</si>
  <si>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</si>
  <si>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</si>
  <si>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</si>
  <si>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</si>
  <si>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</si>
  <si>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</si>
  <si>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</si>
  <si>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</si>
  <si>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</si>
  <si>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</si>
  <si>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</si>
  <si>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</si>
  <si>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</si>
  <si>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</si>
  <si>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</si>
  <si>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</si>
  <si>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</si>
  <si>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</si>
  <si>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</si>
  <si>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</si>
  <si>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</si>
  <si>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</si>
  <si>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</si>
  <si>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</si>
  <si>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</si>
  <si>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</si>
  <si>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</si>
  <si>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</si>
  <si>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</si>
  <si>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</si>
  <si>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</si>
  <si>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</si>
  <si>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</si>
  <si>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</si>
  <si>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</si>
  <si>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</si>
  <si>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</si>
  <si>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</si>
  <si>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</si>
  <si>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</si>
  <si>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</si>
  <si>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</si>
  <si>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</si>
  <si>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</si>
  <si>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</si>
  <si>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</si>
  <si>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</si>
  <si>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</si>
  <si>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</si>
  <si>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</si>
  <si>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</si>
  <si>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</si>
  <si>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</si>
  <si>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</si>
  <si>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</si>
  <si>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</si>
  <si>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</si>
  <si>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</si>
  <si>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</si>
  <si>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</si>
  <si>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関川村</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</si>
  <si>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</si>
  <si>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</si>
  <si>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</si>
  <si>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</si>
  <si>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</si>
  <si>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</si>
  <si>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</si>
  <si>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</si>
  <si>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</si>
  <si>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</si>
  <si>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</si>
  <si>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</si>
  <si>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</si>
  <si>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</si>
  <si>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</si>
  <si>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</si>
  <si>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類似団体と比較すれば低いものの、今後も増加傾向であることから財源の確保と計画的な更新を行う必要がある。一方で、管路更新率は他の類似団体と比較すると低く、このままのペースで管路の更新を行った場合、管路の老朽化に更新が追い付かず将来的に老朽管を多く抱えることになる。
　</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4" eb="25">
      <t>ヒク</t>
    </rPh>
    <rPh sb="30" eb="32">
      <t>コンゴ</t>
    </rPh>
    <rPh sb="33" eb="35">
      <t>ゾウカ</t>
    </rPh>
    <rPh sb="35" eb="37">
      <t>ケイコウ</t>
    </rPh>
    <rPh sb="44" eb="46">
      <t>ザイゲン</t>
    </rPh>
    <rPh sb="47" eb="49">
      <t>カクホ</t>
    </rPh>
    <rPh sb="50" eb="53">
      <t>ケイカクテキ</t>
    </rPh>
    <rPh sb="54" eb="56">
      <t>コウシン</t>
    </rPh>
    <rPh sb="57" eb="58">
      <t>オコナ</t>
    </rPh>
    <rPh sb="59" eb="61">
      <t>ヒツヨウ</t>
    </rPh>
    <rPh sb="65" eb="67">
      <t>イッポウ</t>
    </rPh>
    <phoneticPr fontId="4"/>
  </si>
  <si>
    <t>人口減少に伴い給水収益が減少する一方で、施設の老朽化が進んでいる。人口は今後も減少傾向であり、大口の新規需要も見込めないことから、今後も使用水量の増加による増収は見込めない。一方で、今後老朽化した施設・設備の更新を更新するための費用の増加が見込まれる。収入の増加が見込めない中で、投資費用を捻出する必要があるため、補助や有利債等の活用や料金の改定も含めて、長期的な視点での事業収支計画に基づき経営の健全化を図る必要がある。</t>
    <rPh sb="0" eb="2">
      <t>ジンコウ</t>
    </rPh>
    <rPh sb="2" eb="4">
      <t>ゲンショウ</t>
    </rPh>
    <rPh sb="5" eb="6">
      <t>トモナ</t>
    </rPh>
    <rPh sb="7" eb="9">
      <t>キュウスイ</t>
    </rPh>
    <rPh sb="9" eb="11">
      <t>シュウエキ</t>
    </rPh>
    <rPh sb="12" eb="14">
      <t>ゲンショウ</t>
    </rPh>
    <rPh sb="16" eb="18">
      <t>イッポウ</t>
    </rPh>
    <rPh sb="20" eb="22">
      <t>シセツ</t>
    </rPh>
    <rPh sb="23" eb="26">
      <t>ロウキュウカ</t>
    </rPh>
    <rPh sb="27" eb="28">
      <t>スス</t>
    </rPh>
    <rPh sb="33" eb="35">
      <t>ジンコウ</t>
    </rPh>
    <rPh sb="36" eb="38">
      <t>コンゴ</t>
    </rPh>
    <rPh sb="39" eb="41">
      <t>ゲンショウ</t>
    </rPh>
    <rPh sb="41" eb="43">
      <t>ケイコウ</t>
    </rPh>
    <rPh sb="47" eb="49">
      <t>オオグチ</t>
    </rPh>
    <rPh sb="50" eb="52">
      <t>シンキ</t>
    </rPh>
    <rPh sb="52" eb="54">
      <t>ジュヨウ</t>
    </rPh>
    <rPh sb="55" eb="57">
      <t>ミコ</t>
    </rPh>
    <rPh sb="65" eb="67">
      <t>コンゴ</t>
    </rPh>
    <rPh sb="68" eb="70">
      <t>シヨウ</t>
    </rPh>
    <rPh sb="70" eb="72">
      <t>スイリョウ</t>
    </rPh>
    <rPh sb="73" eb="75">
      <t>ゾウカ</t>
    </rPh>
    <rPh sb="78" eb="80">
      <t>ゾウシュウ</t>
    </rPh>
    <rPh sb="81" eb="83">
      <t>ミコ</t>
    </rPh>
    <rPh sb="87" eb="89">
      <t>イッポウ</t>
    </rPh>
    <rPh sb="107" eb="109">
      <t>コウシン</t>
    </rPh>
    <rPh sb="126" eb="128">
      <t>シュウニュウ</t>
    </rPh>
    <rPh sb="129" eb="131">
      <t>ゾウカ</t>
    </rPh>
    <rPh sb="132" eb="134">
      <t>ミコ</t>
    </rPh>
    <rPh sb="137" eb="138">
      <t>ナカ</t>
    </rPh>
    <rPh sb="140" eb="142">
      <t>トウシ</t>
    </rPh>
    <rPh sb="142" eb="144">
      <t>ヒヨウ</t>
    </rPh>
    <rPh sb="145" eb="147">
      <t>ネンシュツ</t>
    </rPh>
    <rPh sb="149" eb="151">
      <t>ヒツヨウ</t>
    </rPh>
    <rPh sb="157" eb="159">
      <t>ホジョ</t>
    </rPh>
    <rPh sb="160" eb="162">
      <t>ユウリ</t>
    </rPh>
    <rPh sb="162" eb="163">
      <t>サイ</t>
    </rPh>
    <rPh sb="163" eb="164">
      <t>トウ</t>
    </rPh>
    <rPh sb="165" eb="167">
      <t>カツヨウ</t>
    </rPh>
    <rPh sb="168" eb="170">
      <t>リョウキン</t>
    </rPh>
    <rPh sb="171" eb="173">
      <t>カイテイ</t>
    </rPh>
    <rPh sb="174" eb="175">
      <t>フク</t>
    </rPh>
    <phoneticPr fontId="4"/>
  </si>
  <si>
    <t>　経常収支比率は１００％を上回っており、他の類似団体と比較しても高い値となっている。累積欠損比率は０％である。料金回収率は近年増加傾向となっているものの、１００％に届かず費用を賄うだけの利益を上げられないため、一般会計からの繰入金に頼る赤字経営である。
　企業債残高対給水収益比率は、過去５年間でみると減少傾向であるものの、下水道整備に伴い更新した配水管の工事費に充てた企業債償還金が残っており依然として、他の類似団体の平均と比べると高い数値である。企業債の返済に係る不足額を内部留保資金で賄っていることもあり、近年流動比率が減少傾向となっている。
　給水原価は年々減少しているものの、人口の減少により計画給水人口を大きく下回っていることや使用水量の減少により施設利用率は５割程度にとどまっている。
　また、漏水量の増加により、近年は有収率が８割を下回っている。</t>
    <rPh sb="20" eb="21">
      <t>タ</t>
    </rPh>
    <rPh sb="22" eb="24">
      <t>ルイジ</t>
    </rPh>
    <rPh sb="24" eb="26">
      <t>ダンタイ</t>
    </rPh>
    <rPh sb="27" eb="29">
      <t>ヒカク</t>
    </rPh>
    <rPh sb="32" eb="33">
      <t>タカ</t>
    </rPh>
    <rPh sb="34" eb="35">
      <t>アタイ</t>
    </rPh>
    <rPh sb="105" eb="107">
      <t>イッパン</t>
    </rPh>
    <rPh sb="107" eb="109">
      <t>カイケイ</t>
    </rPh>
    <rPh sb="112" eb="114">
      <t>クリイレ</t>
    </rPh>
    <rPh sb="114" eb="115">
      <t>キン</t>
    </rPh>
    <rPh sb="116" eb="117">
      <t>タヨ</t>
    </rPh>
    <rPh sb="118" eb="120">
      <t>アカジ</t>
    </rPh>
    <rPh sb="120" eb="122">
      <t>ケイエイ</t>
    </rPh>
    <rPh sb="276" eb="278">
      <t>キュウスイ</t>
    </rPh>
    <rPh sb="278" eb="280">
      <t>ゲンカ</t>
    </rPh>
    <rPh sb="281" eb="283">
      <t>ネンネン</t>
    </rPh>
    <rPh sb="283" eb="285">
      <t>ゲンショウ</t>
    </rPh>
    <rPh sb="293" eb="295">
      <t>ジンコウ</t>
    </rPh>
    <rPh sb="296" eb="298">
      <t>ゲンショウ</t>
    </rPh>
    <rPh sb="301" eb="303">
      <t>ケイカク</t>
    </rPh>
    <rPh sb="303" eb="305">
      <t>キュウスイ</t>
    </rPh>
    <rPh sb="305" eb="307">
      <t>ジンコウ</t>
    </rPh>
    <rPh sb="308" eb="309">
      <t>オオ</t>
    </rPh>
    <rPh sb="311" eb="313">
      <t>シタマワ</t>
    </rPh>
    <rPh sb="320" eb="322">
      <t>シヨウ</t>
    </rPh>
    <rPh sb="322" eb="324">
      <t>スイリョウ</t>
    </rPh>
    <rPh sb="325" eb="327">
      <t>ゲンショウ</t>
    </rPh>
    <rPh sb="330" eb="332">
      <t>シセツ</t>
    </rPh>
    <rPh sb="332" eb="334">
      <t>リヨウ</t>
    </rPh>
    <rPh sb="334" eb="335">
      <t>リツ</t>
    </rPh>
    <rPh sb="337" eb="338">
      <t>ワリ</t>
    </rPh>
    <rPh sb="338" eb="340">
      <t>テイド</t>
    </rPh>
    <rPh sb="354" eb="356">
      <t>ロウスイ</t>
    </rPh>
    <rPh sb="356" eb="357">
      <t>リョウ</t>
    </rPh>
    <rPh sb="358" eb="360">
      <t>ゾウカ</t>
    </rPh>
    <rPh sb="364" eb="366">
      <t>キンネン</t>
    </rPh>
    <rPh sb="367" eb="370">
      <t>ユウシュウリツ</t>
    </rPh>
    <rPh sb="372" eb="373">
      <t>ワリ</t>
    </rPh>
    <rPh sb="374" eb="37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</si>
</sst>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0.24</c:v>
                </c:pt>
                <c:pt idx="1">
                  <c:v>0.33</c:v>
                </c:pt>
                <c:pt idx="2">
                  <c:v>0.51</c:v>
                </c:pt>
                <c:pt idx="3">
                  <c:v>0.16</c:v>
                </c:pt>
                <c:pt idx="4" formatCode="#,##0.00;&quot;△&quot;#,##0.00">
                  <c:v>0</c:v>
                </c:pt>
              </c:numCache>
            </c:numRef>
          </c:val>
          <c:extLst>
            <c:ext xmlns:c16="http://schemas.microsoft.com/office/drawing/2014/chart" uri="{C3380CC4-5D6E-409C-BE32-E72D297353CC}">
              <c16:uniqueId val="{00000000-6EA7-4504-B6ED-5A19AB41A7B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0.4</c:v>
                </c:pt>
                <c:pt idx="3">
                  <c:v>0.32</c:v>
                </c:pt>
                <c:pt idx="4">
                  <c:v>0.81</c:v>
                </c:pt>
              </c:numCache>
            </c:numRef>
          </c:val>
          <c:smooth val="0"/>
          <c:extLst>
            <c:ext xmlns:c16="http://schemas.microsoft.com/office/drawing/2014/chart" uri="{C3380CC4-5D6E-409C-BE32-E72D297353CC}">
              <c16:uniqueId val="{00000001-6EA7-4504-B6ED-5A19AB41A7B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47.45</c:v>
                </c:pt>
                <c:pt idx="1">
                  <c:v>49.37</c:v>
                </c:pt>
                <c:pt idx="2">
                  <c:v>53.15</c:v>
                </c:pt>
                <c:pt idx="3">
                  <c:v>53.64</c:v>
                </c:pt>
                <c:pt idx="4">
                  <c:v>53.43</c:v>
                </c:pt>
              </c:numCache>
            </c:numRef>
          </c:val>
          <c:extLst>
            <c:ext xmlns:c16="http://schemas.microsoft.com/office/drawing/2014/chart" uri="{C3380CC4-5D6E-409C-BE32-E72D297353CC}">
              <c16:uniqueId val="{00000000-ECCD-45CF-A932-6524B77CC39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39.909999999999997</c:v>
                </c:pt>
                <c:pt idx="1">
                  <c:v>41.09</c:v>
                </c:pt>
                <c:pt idx="2">
                  <c:v>38.979999999999997</c:v>
                </c:pt>
                <c:pt idx="3">
                  <c:v>39.61</c:v>
                </c:pt>
                <c:pt idx="4">
                  <c:v>41.06</c:v>
                </c:pt>
              </c:numCache>
            </c:numRef>
          </c:val>
          <c:smooth val="0"/>
          <c:extLst>
            <c:ext xmlns:c16="http://schemas.microsoft.com/office/drawing/2014/chart" uri="{C3380CC4-5D6E-409C-BE32-E72D297353CC}">
              <c16:uniqueId val="{00000001-ECCD-45CF-A932-6524B77CC39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83.42</c:v>
                </c:pt>
                <c:pt idx="1">
                  <c:v>81.98</c:v>
                </c:pt>
                <c:pt idx="2">
                  <c:v>75.47</c:v>
                </c:pt>
                <c:pt idx="3">
                  <c:v>77.23</c:v>
                </c:pt>
                <c:pt idx="4">
                  <c:v>77.73</c:v>
                </c:pt>
              </c:numCache>
            </c:numRef>
          </c:val>
          <c:extLst>
            <c:ext xmlns:c16="http://schemas.microsoft.com/office/drawing/2014/chart" uri="{C3380CC4-5D6E-409C-BE32-E72D297353CC}">
              <c16:uniqueId val="{00000000-BE7A-4D40-B384-BE5DE20D85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75.62</c:v>
                </c:pt>
                <c:pt idx="1">
                  <c:v>75.91</c:v>
                </c:pt>
                <c:pt idx="2">
                  <c:v>75.010000000000005</c:v>
                </c:pt>
                <c:pt idx="3">
                  <c:v>72.959999999999994</c:v>
                </c:pt>
                <c:pt idx="4">
                  <c:v>72.42</c:v>
                </c:pt>
              </c:numCache>
            </c:numRef>
          </c:val>
          <c:smooth val="0"/>
          <c:extLst>
            <c:ext xmlns:c16="http://schemas.microsoft.com/office/drawing/2014/chart" uri="{C3380CC4-5D6E-409C-BE32-E72D297353CC}">
              <c16:uniqueId val="{00000001-BE7A-4D40-B384-BE5DE20D85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100.36</c:v>
                </c:pt>
                <c:pt idx="1">
                  <c:v>109.42</c:v>
                </c:pt>
                <c:pt idx="2">
                  <c:v>110.3</c:v>
                </c:pt>
                <c:pt idx="3">
                  <c:v>108.06</c:v>
                </c:pt>
                <c:pt idx="4">
                  <c:v>111.37</c:v>
                </c:pt>
              </c:numCache>
            </c:numRef>
          </c:val>
          <c:extLst>
            <c:ext xmlns:c16="http://schemas.microsoft.com/office/drawing/2014/chart" uri="{C3380CC4-5D6E-409C-BE32-E72D297353CC}">
              <c16:uniqueId val="{00000000-2FA3-4698-B744-3471F71535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108.35</c:v>
                </c:pt>
                <c:pt idx="1">
                  <c:v>114.74</c:v>
                </c:pt>
                <c:pt idx="2">
                  <c:v>104.85</c:v>
                </c:pt>
                <c:pt idx="3">
                  <c:v>107.64</c:v>
                </c:pt>
                <c:pt idx="4">
                  <c:v>108.22</c:v>
                </c:pt>
              </c:numCache>
            </c:numRef>
          </c:val>
          <c:smooth val="0"/>
          <c:extLst>
            <c:ext xmlns:c16="http://schemas.microsoft.com/office/drawing/2014/chart" uri="{C3380CC4-5D6E-409C-BE32-E72D297353CC}">
              <c16:uniqueId val="{00000001-2FA3-4698-B744-3471F71535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44.44</c:v>
                </c:pt>
                <c:pt idx="1">
                  <c:v>45.88</c:v>
                </c:pt>
                <c:pt idx="2">
                  <c:v>47.24</c:v>
                </c:pt>
                <c:pt idx="3">
                  <c:v>48.05</c:v>
                </c:pt>
                <c:pt idx="4">
                  <c:v>49.63</c:v>
                </c:pt>
              </c:numCache>
            </c:numRef>
          </c:val>
          <c:extLst>
            <c:ext xmlns:c16="http://schemas.microsoft.com/office/drawing/2014/chart" uri="{C3380CC4-5D6E-409C-BE32-E72D297353CC}">
              <c16:uniqueId val="{00000000-7BA8-47A2-9B4A-54AE14A7AD3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51.89</c:v>
                </c:pt>
                <c:pt idx="3">
                  <c:v>54.09</c:v>
                </c:pt>
                <c:pt idx="4">
                  <c:v>52.73</c:v>
                </c:pt>
              </c:numCache>
            </c:numRef>
          </c:val>
          <c:smooth val="0"/>
          <c:extLst>
            <c:ext xmlns:c16="http://schemas.microsoft.com/office/drawing/2014/chart" uri="{C3380CC4-5D6E-409C-BE32-E72D297353CC}">
              <c16:uniqueId val="{00000001-7BA8-47A2-9B4A-54AE14A7AD3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E8-47C0-8F6F-E996999B82F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11.68</c:v>
                </c:pt>
                <c:pt idx="1">
                  <c:v>14.01</c:v>
                </c:pt>
                <c:pt idx="2">
                  <c:v>14.74</c:v>
                </c:pt>
                <c:pt idx="3">
                  <c:v>18.68</c:v>
                </c:pt>
                <c:pt idx="4">
                  <c:v>19.91</c:v>
                </c:pt>
              </c:numCache>
            </c:numRef>
          </c:val>
          <c:smooth val="0"/>
          <c:extLst>
            <c:ext xmlns:c16="http://schemas.microsoft.com/office/drawing/2014/chart" uri="{C3380CC4-5D6E-409C-BE32-E72D297353CC}">
              <c16:uniqueId val="{00000001-67E8-47C0-8F6F-E996999B82F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4A-4CEE-96B9-2237755A8E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26.85</c:v>
                </c:pt>
                <c:pt idx="1">
                  <c:v>27.19</c:v>
                </c:pt>
                <c:pt idx="2">
                  <c:v>27.52</c:v>
                </c:pt>
                <c:pt idx="3">
                  <c:v>30.84</c:v>
                </c:pt>
                <c:pt idx="4">
                  <c:v>25.29</c:v>
                </c:pt>
              </c:numCache>
            </c:numRef>
          </c:val>
          <c:smooth val="0"/>
          <c:extLst>
            <c:ext xmlns:c16="http://schemas.microsoft.com/office/drawing/2014/chart" uri="{C3380CC4-5D6E-409C-BE32-E72D297353CC}">
              <c16:uniqueId val="{00000001-3A4A-4CEE-96B9-2237755A8E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10742.2</c:v>
                </c:pt>
                <c:pt idx="1">
                  <c:v>404.06</c:v>
                </c:pt>
                <c:pt idx="2">
                  <c:v>340.07</c:v>
                </c:pt>
                <c:pt idx="3">
                  <c:v>254.42</c:v>
                </c:pt>
                <c:pt idx="4">
                  <c:v>207.32</c:v>
                </c:pt>
              </c:numCache>
            </c:numRef>
          </c:val>
          <c:extLst>
            <c:ext xmlns:c16="http://schemas.microsoft.com/office/drawing/2014/chart" uri="{C3380CC4-5D6E-409C-BE32-E72D297353CC}">
              <c16:uniqueId val="{00000000-B560-4BF4-943D-7BAD9E41A89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527.82000000000005</c:v>
                </c:pt>
                <c:pt idx="1">
                  <c:v>477.44</c:v>
                </c:pt>
                <c:pt idx="2">
                  <c:v>445.85</c:v>
                </c:pt>
                <c:pt idx="3">
                  <c:v>450.54</c:v>
                </c:pt>
                <c:pt idx="4">
                  <c:v>348.88</c:v>
                </c:pt>
              </c:numCache>
            </c:numRef>
          </c:val>
          <c:smooth val="0"/>
          <c:extLst>
            <c:ext xmlns:c16="http://schemas.microsoft.com/office/drawing/2014/chart" uri="{C3380CC4-5D6E-409C-BE32-E72D297353CC}">
              <c16:uniqueId val="{00000001-B560-4BF4-943D-7BAD9E41A89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1219.81</c:v>
                </c:pt>
                <c:pt idx="1">
                  <c:v>1137.3499999999999</c:v>
                </c:pt>
                <c:pt idx="2">
                  <c:v>1054.93</c:v>
                </c:pt>
                <c:pt idx="3">
                  <c:v>976.12</c:v>
                </c:pt>
                <c:pt idx="4">
                  <c:v>870.82</c:v>
                </c:pt>
              </c:numCache>
            </c:numRef>
          </c:val>
          <c:extLst>
            <c:ext xmlns:c16="http://schemas.microsoft.com/office/drawing/2014/chart" uri="{C3380CC4-5D6E-409C-BE32-E72D297353CC}">
              <c16:uniqueId val="{00000000-B416-4C38-B9BA-0F24F8869AF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488.5</c:v>
                </c:pt>
                <c:pt idx="1">
                  <c:v>485.75</c:v>
                </c:pt>
                <c:pt idx="2">
                  <c:v>516.34</c:v>
                </c:pt>
                <c:pt idx="3">
                  <c:v>496.56</c:v>
                </c:pt>
                <c:pt idx="4">
                  <c:v>540.38</c:v>
                </c:pt>
              </c:numCache>
            </c:numRef>
          </c:val>
          <c:smooth val="0"/>
          <c:extLst>
            <c:ext xmlns:c16="http://schemas.microsoft.com/office/drawing/2014/chart" uri="{C3380CC4-5D6E-409C-BE32-E72D297353CC}">
              <c16:uniqueId val="{00000001-B416-4C38-B9BA-0F24F8869AF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73.650000000000006</c:v>
                </c:pt>
                <c:pt idx="1">
                  <c:v>82.91</c:v>
                </c:pt>
                <c:pt idx="2">
                  <c:v>85.36</c:v>
                </c:pt>
                <c:pt idx="3">
                  <c:v>84.51</c:v>
                </c:pt>
                <c:pt idx="4">
                  <c:v>90.02</c:v>
                </c:pt>
              </c:numCache>
            </c:numRef>
          </c:val>
          <c:extLst>
            <c:ext xmlns:c16="http://schemas.microsoft.com/office/drawing/2014/chart" uri="{C3380CC4-5D6E-409C-BE32-E72D297353CC}">
              <c16:uniqueId val="{00000000-01D0-4667-80A7-EAEBD012CD6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82.42</c:v>
                </c:pt>
                <c:pt idx="1">
                  <c:v>83.59</c:v>
                </c:pt>
                <c:pt idx="2">
                  <c:v>83.27</c:v>
                </c:pt>
                <c:pt idx="3">
                  <c:v>84.9</c:v>
                </c:pt>
                <c:pt idx="4">
                  <c:v>83.22</c:v>
                </c:pt>
              </c:numCache>
            </c:numRef>
          </c:val>
          <c:smooth val="0"/>
          <c:extLst>
            <c:ext xmlns:c16="http://schemas.microsoft.com/office/drawing/2014/chart" uri="{C3380CC4-5D6E-409C-BE32-E72D297353CC}">
              <c16:uniqueId val="{00000001-01D0-4667-80A7-EAEBD012CD6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226.26</c:v>
                </c:pt>
                <c:pt idx="1">
                  <c:v>197.82</c:v>
                </c:pt>
                <c:pt idx="2">
                  <c:v>194.26</c:v>
                </c:pt>
                <c:pt idx="3">
                  <c:v>194.55</c:v>
                </c:pt>
                <c:pt idx="4">
                  <c:v>186.15</c:v>
                </c:pt>
              </c:numCache>
            </c:numRef>
          </c:val>
          <c:extLst>
            <c:ext xmlns:c16="http://schemas.microsoft.com/office/drawing/2014/chart" uri="{C3380CC4-5D6E-409C-BE32-E72D297353CC}">
              <c16:uniqueId val="{00000000-F616-4FFC-BE11-4EEE1643CB1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226.99</c:v>
                </c:pt>
                <c:pt idx="1">
                  <c:v>230.22</c:v>
                </c:pt>
                <c:pt idx="2">
                  <c:v>228.81</c:v>
                </c:pt>
                <c:pt idx="3">
                  <c:v>231.9</c:v>
                </c:pt>
                <c:pt idx="4">
                  <c:v>234.17</c:v>
                </c:pt>
              </c:numCache>
            </c:numRef>
          </c:val>
          <c:smooth val="0"/>
          <c:extLst>
            <c:ext xmlns:c16="http://schemas.microsoft.com/office/drawing/2014/chart" uri="{C3380CC4-5D6E-409C-BE32-E72D297353CC}">
              <c16:uniqueId val="{00000001-F616-4FFC-BE11-4EEE1643CB1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8"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新潟県　関川村</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3" t="str">
        <f>データ!$M$6</f>
        <v>非設置</v>
      </c>
      <c r="AE8" s="83"/>
      <c r="AF8" s="83"/>
      <c r="AG8" s="83"/>
      <c r="AH8" s="83"/>
      <c r="AI8" s="83"/>
      <c r="AJ8" s="83"/>
      <c r="AK8" s="4"/>
      <c r="AL8" s="71">
        <f>データ!$R$6</f>
        <v>5471</v>
      </c>
      <c r="AM8" s="71"/>
      <c r="AN8" s="71"/>
      <c r="AO8" s="71"/>
      <c r="AP8" s="71"/>
      <c r="AQ8" s="71"/>
      <c r="AR8" s="71"/>
      <c r="AS8" s="71"/>
      <c r="AT8" s="67">
        <f>データ!$S$6</f>
        <v>299.61</v>
      </c>
      <c r="AU8" s="68"/>
      <c r="AV8" s="68"/>
      <c r="AW8" s="68"/>
      <c r="AX8" s="68"/>
      <c r="AY8" s="68"/>
      <c r="AZ8" s="68"/>
      <c r="BA8" s="68"/>
      <c r="BB8" s="70">
        <f>データ!$T$6</f>
        <v>18.260000000000002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63.11</v>
      </c>
      <c r="J10" s="68"/>
      <c r="K10" s="68"/>
      <c r="L10" s="68"/>
      <c r="M10" s="68"/>
      <c r="N10" s="68"/>
      <c r="O10" s="69"/>
      <c r="P10" s="70">
        <f>データ!$P$6</f>
        <v>73.84</v>
      </c>
      <c r="Q10" s="70"/>
      <c r="R10" s="70"/>
      <c r="S10" s="70"/>
      <c r="T10" s="70"/>
      <c r="U10" s="70"/>
      <c r="V10" s="70"/>
      <c r="W10" s="71">
        <f>データ!$Q$6</f>
        <v>3300</v>
      </c>
      <c r="X10" s="71"/>
      <c r="Y10" s="71"/>
      <c r="Z10" s="71"/>
      <c r="AA10" s="71"/>
      <c r="AB10" s="71"/>
      <c r="AC10" s="71"/>
      <c r="AD10" s="2"/>
      <c r="AE10" s="2"/>
      <c r="AF10" s="2"/>
      <c r="AG10" s="2"/>
      <c r="AH10" s="4"/>
      <c r="AI10" s="4"/>
      <c r="AJ10" s="4"/>
      <c r="AK10" s="4"/>
      <c r="AL10" s="71">
        <f>データ!$U$6</f>
        <v>3992</v>
      </c>
      <c r="AM10" s="71"/>
      <c r="AN10" s="71"/>
      <c r="AO10" s="71"/>
      <c r="AP10" s="71"/>
      <c r="AQ10" s="71"/>
      <c r="AR10" s="71"/>
      <c r="AS10" s="71"/>
      <c r="AT10" s="67">
        <f>データ!$V$6</f>
        <v>32.200000000000003</v>
      </c>
      <c r="AU10" s="68"/>
      <c r="AV10" s="68"/>
      <c r="AW10" s="68"/>
      <c r="AX10" s="68"/>
      <c r="AY10" s="68"/>
      <c r="AZ10" s="68"/>
      <c r="BA10" s="68"/>
      <c r="BB10" s="70">
        <f>データ!$W$6</f>
        <v>123.98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WpkwQUw26EXbbHU3Ii9be76gLw/jIXBJ25mKq0A0z2JcHEyyco/BpLC7iIH4oeCDGbfO9uQyGe2wjNcxsyGARg==" saltValue="/KDetvf4952HTLmf3dW8Q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155811</v>
      </c>
      <c r="D6" s="34">
        <f t="shared" si="3"/>
        <v>46</v>
      </c>
      <c r="E6" s="34">
        <f t="shared" si="3"/>
        <v>1</v>
      </c>
      <c r="F6" s="34">
        <f t="shared" si="3"/>
        <v>0</v>
      </c>
      <c r="G6" s="34">
        <f t="shared" si="3"/>
        <v>1</v>
      </c>
      <c r="H6" s="34" t="str">
        <f t="shared" si="3"/>
        <v>新潟県　関川村</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63.11</v>
      </c>
      <c r="P6" s="35">
        <f t="shared" si="3"/>
        <v>73.84</v>
      </c>
      <c r="Q6" s="35">
        <f t="shared" si="3"/>
        <v>3300</v>
      </c>
      <c r="R6" s="35">
        <f t="shared" si="3"/>
        <v>5471</v>
      </c>
      <c r="S6" s="35">
        <f t="shared" si="3"/>
        <v>299.61</v>
      </c>
      <c r="T6" s="35">
        <f t="shared" si="3"/>
        <v>18.260000000000002</v>
      </c>
      <c r="U6" s="35">
        <f t="shared" si="3"/>
        <v>3992</v>
      </c>
      <c r="V6" s="35">
        <f t="shared" si="3"/>
        <v>32.200000000000003</v>
      </c>
      <c r="W6" s="35">
        <f t="shared" si="3"/>
        <v>123.98</v>
      </c>
      <c r="X6" s="36">
        <f>IF(X7="",NA(),X7)</f>
        <v>100.36</v>
      </c>
      <c r="Y6" s="36">
        <f t="shared" ref="Y6:AG6" si="4">IF(Y7="",NA(),Y7)</f>
        <v>109.42</v>
      </c>
      <c r="Z6" s="36">
        <f t="shared" si="4"/>
        <v>110.3</v>
      </c>
      <c r="AA6" s="36">
        <f t="shared" si="4"/>
        <v>108.06</v>
      </c>
      <c r="AB6" s="36">
        <f t="shared" si="4"/>
        <v>111.37</v>
      </c>
      <c r="AC6" s="36">
        <f t="shared" si="4"/>
        <v>108.35</v>
      </c>
      <c r="AD6" s="36">
        <f t="shared" si="4"/>
        <v>114.74</v>
      </c>
      <c r="AE6" s="36">
        <f t="shared" si="4"/>
        <v>104.85</v>
      </c>
      <c r="AF6" s="36">
        <f t="shared" si="4"/>
        <v>107.64</v>
      </c>
      <c r="AG6" s="36">
        <f t="shared" si="4"/>
        <v>108.22</v>
      </c>
      <c r="AH6" s="35" t="str">
        <f>IF(AH7="","",IF(AH7="-","【-】","【"&amp;SUBSTITUTE(TEXT(AH7,"#,##0.00"),"-","△")&amp;"】"))</f>
        <v>【112.01】</v>
      </c>
      <c r="AI6" s="35">
        <f>IF(AI7="",NA(),AI7)</f>
        <v>0</v>
      </c>
      <c r="AJ6" s="35">
        <f t="shared" ref="AJ6:AR6" si="5">IF(AJ7="",NA(),AJ7)</f>
        <v>0</v>
      </c>
      <c r="AK6" s="35">
        <f t="shared" si="5"/>
        <v>0</v>
      </c>
      <c r="AL6" s="35">
        <f t="shared" si="5"/>
        <v>0</v>
      </c>
      <c r="AM6" s="35">
        <f t="shared" si="5"/>
        <v>0</v>
      </c>
      <c r="AN6" s="36">
        <f t="shared" si="5"/>
        <v>26.85</v>
      </c>
      <c r="AO6" s="36">
        <f t="shared" si="5"/>
        <v>27.19</v>
      </c>
      <c r="AP6" s="36">
        <f t="shared" si="5"/>
        <v>27.52</v>
      </c>
      <c r="AQ6" s="36">
        <f t="shared" si="5"/>
        <v>30.84</v>
      </c>
      <c r="AR6" s="36">
        <f t="shared" si="5"/>
        <v>25.29</v>
      </c>
      <c r="AS6" s="35" t="str">
        <f>IF(AS7="","",IF(AS7="-","【-】","【"&amp;SUBSTITUTE(TEXT(AS7,"#,##0.00"),"-","△")&amp;"】"))</f>
        <v>【1.08】</v>
      </c>
      <c r="AT6" s="36">
        <f>IF(AT7="",NA(),AT7)</f>
        <v>10742.2</v>
      </c>
      <c r="AU6" s="36">
        <f t="shared" ref="AU6:BC6" si="6">IF(AU7="",NA(),AU7)</f>
        <v>404.06</v>
      </c>
      <c r="AV6" s="36">
        <f t="shared" si="6"/>
        <v>340.07</v>
      </c>
      <c r="AW6" s="36">
        <f t="shared" si="6"/>
        <v>254.42</v>
      </c>
      <c r="AX6" s="36">
        <f t="shared" si="6"/>
        <v>207.32</v>
      </c>
      <c r="AY6" s="36">
        <f t="shared" si="6"/>
        <v>527.82000000000005</v>
      </c>
      <c r="AZ6" s="36">
        <f t="shared" si="6"/>
        <v>477.44</v>
      </c>
      <c r="BA6" s="36">
        <f t="shared" si="6"/>
        <v>445.85</v>
      </c>
      <c r="BB6" s="36">
        <f t="shared" si="6"/>
        <v>450.54</v>
      </c>
      <c r="BC6" s="36">
        <f t="shared" si="6"/>
        <v>348.88</v>
      </c>
      <c r="BD6" s="35" t="str">
        <f>IF(BD7="","",IF(BD7="-","【-】","【"&amp;SUBSTITUTE(TEXT(BD7,"#,##0.00"),"-","△")&amp;"】"))</f>
        <v>【264.97】</v>
      </c>
      <c r="BE6" s="36">
        <f>IF(BE7="",NA(),BE7)</f>
        <v>1219.81</v>
      </c>
      <c r="BF6" s="36">
        <f t="shared" ref="BF6:BN6" si="7">IF(BF7="",NA(),BF7)</f>
        <v>1137.3499999999999</v>
      </c>
      <c r="BG6" s="36">
        <f t="shared" si="7"/>
        <v>1054.93</v>
      </c>
      <c r="BH6" s="36">
        <f t="shared" si="7"/>
        <v>976.12</v>
      </c>
      <c r="BI6" s="36">
        <f t="shared" si="7"/>
        <v>870.82</v>
      </c>
      <c r="BJ6" s="36">
        <f t="shared" si="7"/>
        <v>488.5</v>
      </c>
      <c r="BK6" s="36">
        <f t="shared" si="7"/>
        <v>485.75</v>
      </c>
      <c r="BL6" s="36">
        <f t="shared" si="7"/>
        <v>516.34</v>
      </c>
      <c r="BM6" s="36">
        <f t="shared" si="7"/>
        <v>496.56</v>
      </c>
      <c r="BN6" s="36">
        <f t="shared" si="7"/>
        <v>540.38</v>
      </c>
      <c r="BO6" s="35" t="str">
        <f>IF(BO7="","",IF(BO7="-","【-】","【"&amp;SUBSTITUTE(TEXT(BO7,"#,##0.00"),"-","△")&amp;"】"))</f>
        <v>【266.61】</v>
      </c>
      <c r="BP6" s="36">
        <f>IF(BP7="",NA(),BP7)</f>
        <v>73.650000000000006</v>
      </c>
      <c r="BQ6" s="36">
        <f t="shared" ref="BQ6:BY6" si="8">IF(BQ7="",NA(),BQ7)</f>
        <v>82.91</v>
      </c>
      <c r="BR6" s="36">
        <f t="shared" si="8"/>
        <v>85.36</v>
      </c>
      <c r="BS6" s="36">
        <f t="shared" si="8"/>
        <v>84.51</v>
      </c>
      <c r="BT6" s="36">
        <f t="shared" si="8"/>
        <v>90.02</v>
      </c>
      <c r="BU6" s="36">
        <f t="shared" si="8"/>
        <v>82.42</v>
      </c>
      <c r="BV6" s="36">
        <f t="shared" si="8"/>
        <v>83.59</v>
      </c>
      <c r="BW6" s="36">
        <f t="shared" si="8"/>
        <v>83.27</v>
      </c>
      <c r="BX6" s="36">
        <f t="shared" si="8"/>
        <v>84.9</v>
      </c>
      <c r="BY6" s="36">
        <f t="shared" si="8"/>
        <v>83.22</v>
      </c>
      <c r="BZ6" s="35" t="str">
        <f>IF(BZ7="","",IF(BZ7="-","【-】","【"&amp;SUBSTITUTE(TEXT(BZ7,"#,##0.00"),"-","△")&amp;"】"))</f>
        <v>【103.24】</v>
      </c>
      <c r="CA6" s="36">
        <f>IF(CA7="",NA(),CA7)</f>
        <v>226.26</v>
      </c>
      <c r="CB6" s="36">
        <f t="shared" ref="CB6:CJ6" si="9">IF(CB7="",NA(),CB7)</f>
        <v>197.82</v>
      </c>
      <c r="CC6" s="36">
        <f t="shared" si="9"/>
        <v>194.26</v>
      </c>
      <c r="CD6" s="36">
        <f t="shared" si="9"/>
        <v>194.55</v>
      </c>
      <c r="CE6" s="36">
        <f t="shared" si="9"/>
        <v>186.15</v>
      </c>
      <c r="CF6" s="36">
        <f t="shared" si="9"/>
        <v>226.99</v>
      </c>
      <c r="CG6" s="36">
        <f t="shared" si="9"/>
        <v>230.22</v>
      </c>
      <c r="CH6" s="36">
        <f t="shared" si="9"/>
        <v>228.81</v>
      </c>
      <c r="CI6" s="36">
        <f t="shared" si="9"/>
        <v>231.9</v>
      </c>
      <c r="CJ6" s="36">
        <f t="shared" si="9"/>
        <v>234.17</v>
      </c>
      <c r="CK6" s="35" t="str">
        <f>IF(CK7="","",IF(CK7="-","【-】","【"&amp;SUBSTITUTE(TEXT(CK7,"#,##0.00"),"-","△")&amp;"】"))</f>
        <v>【168.38】</v>
      </c>
      <c r="CL6" s="36">
        <f>IF(CL7="",NA(),CL7)</f>
        <v>47.45</v>
      </c>
      <c r="CM6" s="36">
        <f t="shared" ref="CM6:CU6" si="10">IF(CM7="",NA(),CM7)</f>
        <v>49.37</v>
      </c>
      <c r="CN6" s="36">
        <f t="shared" si="10"/>
        <v>53.15</v>
      </c>
      <c r="CO6" s="36">
        <f t="shared" si="10"/>
        <v>53.64</v>
      </c>
      <c r="CP6" s="36">
        <f t="shared" si="10"/>
        <v>53.43</v>
      </c>
      <c r="CQ6" s="36">
        <f t="shared" si="10"/>
        <v>39.909999999999997</v>
      </c>
      <c r="CR6" s="36">
        <f t="shared" si="10"/>
        <v>41.09</v>
      </c>
      <c r="CS6" s="36">
        <f t="shared" si="10"/>
        <v>38.979999999999997</v>
      </c>
      <c r="CT6" s="36">
        <f t="shared" si="10"/>
        <v>39.61</v>
      </c>
      <c r="CU6" s="36">
        <f t="shared" si="10"/>
        <v>41.06</v>
      </c>
      <c r="CV6" s="35" t="str">
        <f>IF(CV7="","",IF(CV7="-","【-】","【"&amp;SUBSTITUTE(TEXT(CV7,"#,##0.00"),"-","△")&amp;"】"))</f>
        <v>【60.00】</v>
      </c>
      <c r="CW6" s="36">
        <f>IF(CW7="",NA(),CW7)</f>
        <v>83.42</v>
      </c>
      <c r="CX6" s="36">
        <f t="shared" ref="CX6:DF6" si="11">IF(CX7="",NA(),CX7)</f>
        <v>81.98</v>
      </c>
      <c r="CY6" s="36">
        <f t="shared" si="11"/>
        <v>75.47</v>
      </c>
      <c r="CZ6" s="36">
        <f t="shared" si="11"/>
        <v>77.23</v>
      </c>
      <c r="DA6" s="36">
        <f t="shared" si="11"/>
        <v>77.73</v>
      </c>
      <c r="DB6" s="36">
        <f t="shared" si="11"/>
        <v>75.62</v>
      </c>
      <c r="DC6" s="36">
        <f t="shared" si="11"/>
        <v>75.91</v>
      </c>
      <c r="DD6" s="36">
        <f t="shared" si="11"/>
        <v>75.010000000000005</v>
      </c>
      <c r="DE6" s="36">
        <f t="shared" si="11"/>
        <v>72.959999999999994</v>
      </c>
      <c r="DF6" s="36">
        <f t="shared" si="11"/>
        <v>72.42</v>
      </c>
      <c r="DG6" s="35" t="str">
        <f>IF(DG7="","",IF(DG7="-","【-】","【"&amp;SUBSTITUTE(TEXT(DG7,"#,##0.00"),"-","△")&amp;"】"))</f>
        <v>【89.80】</v>
      </c>
      <c r="DH6" s="36">
        <f>IF(DH7="",NA(),DH7)</f>
        <v>44.44</v>
      </c>
      <c r="DI6" s="36">
        <f t="shared" ref="DI6:DQ6" si="12">IF(DI7="",NA(),DI7)</f>
        <v>45.88</v>
      </c>
      <c r="DJ6" s="36">
        <f t="shared" si="12"/>
        <v>47.24</v>
      </c>
      <c r="DK6" s="36">
        <f t="shared" si="12"/>
        <v>48.05</v>
      </c>
      <c r="DL6" s="36">
        <f t="shared" si="12"/>
        <v>49.63</v>
      </c>
      <c r="DM6" s="36">
        <f t="shared" si="12"/>
        <v>51.44</v>
      </c>
      <c r="DN6" s="36">
        <f t="shared" si="12"/>
        <v>52.4</v>
      </c>
      <c r="DO6" s="36">
        <f t="shared" si="12"/>
        <v>51.89</v>
      </c>
      <c r="DP6" s="36">
        <f t="shared" si="12"/>
        <v>54.09</v>
      </c>
      <c r="DQ6" s="36">
        <f t="shared" si="12"/>
        <v>52.73</v>
      </c>
      <c r="DR6" s="35" t="str">
        <f>IF(DR7="","",IF(DR7="-","【-】","【"&amp;SUBSTITUTE(TEXT(DR7,"#,##0.00"),"-","△")&amp;"】"))</f>
        <v>【49.59】</v>
      </c>
      <c r="DS6" s="35">
        <f>IF(DS7="",NA(),DS7)</f>
        <v>0</v>
      </c>
      <c r="DT6" s="35">
        <f t="shared" ref="DT6:EB6" si="13">IF(DT7="",NA(),DT7)</f>
        <v>0</v>
      </c>
      <c r="DU6" s="35">
        <f t="shared" si="13"/>
        <v>0</v>
      </c>
      <c r="DV6" s="35">
        <f t="shared" si="13"/>
        <v>0</v>
      </c>
      <c r="DW6" s="35">
        <f t="shared" si="13"/>
        <v>0</v>
      </c>
      <c r="DX6" s="36">
        <f t="shared" si="13"/>
        <v>11.68</v>
      </c>
      <c r="DY6" s="36">
        <f t="shared" si="13"/>
        <v>14.01</v>
      </c>
      <c r="DZ6" s="36">
        <f t="shared" si="13"/>
        <v>14.74</v>
      </c>
      <c r="EA6" s="36">
        <f t="shared" si="13"/>
        <v>18.68</v>
      </c>
      <c r="EB6" s="36">
        <f t="shared" si="13"/>
        <v>19.91</v>
      </c>
      <c r="EC6" s="35" t="str">
        <f>IF(EC7="","",IF(EC7="-","【-】","【"&amp;SUBSTITUTE(TEXT(EC7,"#,##0.00"),"-","△")&amp;"】"))</f>
        <v>【19.44】</v>
      </c>
      <c r="ED6" s="36">
        <f>IF(ED7="",NA(),ED7)</f>
        <v>0.24</v>
      </c>
      <c r="EE6" s="36">
        <f t="shared" ref="EE6:EM6" si="14">IF(EE7="",NA(),EE7)</f>
        <v>0.33</v>
      </c>
      <c r="EF6" s="36">
        <f t="shared" si="14"/>
        <v>0.51</v>
      </c>
      <c r="EG6" s="36">
        <f t="shared" si="14"/>
        <v>0.16</v>
      </c>
      <c r="EH6" s="35">
        <f t="shared" si="14"/>
        <v>0</v>
      </c>
      <c r="EI6" s="36">
        <f t="shared" si="14"/>
        <v>0.28999999999999998</v>
      </c>
      <c r="EJ6" s="36">
        <f t="shared" si="14"/>
        <v>0.41</v>
      </c>
      <c r="EK6" s="36">
        <f t="shared" si="14"/>
        <v>0.4</v>
      </c>
      <c r="EL6" s="36">
        <f t="shared" si="14"/>
        <v>0.32</v>
      </c>
      <c r="EM6" s="36">
        <f t="shared" si="14"/>
        <v>0.81</v>
      </c>
      <c r="EN6" s="35" t="str">
        <f>IF(EN7="","",IF(EN7="-","【-】","【"&amp;SUBSTITUTE(TEXT(EN7,"#,##0.00"),"-","△")&amp;"】"))</f>
        <v>【0.68】</v>
      </c>
    </row>
    <row r="7" spans="1:144" s="37" customFormat="1" x14ac:dyDescent="0.15">
      <c r="A7" s="29"/>
      <c r="B7" s="38">
        <v>2019</v>
      </c>
      <c r="C7" s="38">
        <v>155811</v>
      </c>
      <c r="D7" s="38">
        <v>46</v>
      </c>
      <c r="E7" s="38">
        <v>1</v>
      </c>
      <c r="F7" s="38">
        <v>0</v>
      </c>
      <c r="G7" s="38">
        <v>1</v>
      </c>
      <c r="H7" s="38" t="s">
        <v>93</v>
      </c>
      <c r="I7" s="38" t="s">
        <v>94</v>
      </c>
      <c r="J7" s="38" t="s">
        <v>95</v>
      </c>
      <c r="K7" s="38" t="s">
        <v>96</v>
      </c>
      <c r="L7" s="38" t="s">
        <v>97</v>
      </c>
      <c r="M7" s="38" t="s">
        <v>98</v>
      </c>
      <c r="N7" s="39" t="s">
        <v>99</v>
      </c>
      <c r="O7" s="39">
        <v>63.11</v>
      </c>
      <c r="P7" s="39">
        <v>73.84</v>
      </c>
      <c r="Q7" s="39">
        <v>3300</v>
      </c>
      <c r="R7" s="39">
        <v>5471</v>
      </c>
      <c r="S7" s="39">
        <v>299.61</v>
      </c>
      <c r="T7" s="39">
        <v>18.260000000000002</v>
      </c>
      <c r="U7" s="39">
        <v>3992</v>
      </c>
      <c r="V7" s="39">
        <v>32.200000000000003</v>
      </c>
      <c r="W7" s="39">
        <v>123.98</v>
      </c>
      <c r="X7" s="39">
        <v>100.36</v>
      </c>
      <c r="Y7" s="39">
        <v>109.42</v>
      </c>
      <c r="Z7" s="39">
        <v>110.3</v>
      </c>
      <c r="AA7" s="39">
        <v>108.06</v>
      </c>
      <c r="AB7" s="39">
        <v>111.37</v>
      </c>
      <c r="AC7" s="39">
        <v>108.35</v>
      </c>
      <c r="AD7" s="39">
        <v>114.74</v>
      </c>
      <c r="AE7" s="39">
        <v>104.85</v>
      </c>
      <c r="AF7" s="39">
        <v>107.64</v>
      </c>
      <c r="AG7" s="39">
        <v>108.22</v>
      </c>
      <c r="AH7" s="39">
        <v>112.01</v>
      </c>
      <c r="AI7" s="39">
        <v>0</v>
      </c>
      <c r="AJ7" s="39">
        <v>0</v>
      </c>
      <c r="AK7" s="39">
        <v>0</v>
      </c>
      <c r="AL7" s="39">
        <v>0</v>
      </c>
      <c r="AM7" s="39">
        <v>0</v>
      </c>
      <c r="AN7" s="39">
        <v>26.85</v>
      </c>
      <c r="AO7" s="39">
        <v>27.19</v>
      </c>
      <c r="AP7" s="39">
        <v>27.52</v>
      </c>
      <c r="AQ7" s="39">
        <v>30.84</v>
      </c>
      <c r="AR7" s="39">
        <v>25.29</v>
      </c>
      <c r="AS7" s="39">
        <v>1.08</v>
      </c>
      <c r="AT7" s="39">
        <v>10742.2</v>
      </c>
      <c r="AU7" s="39">
        <v>404.06</v>
      </c>
      <c r="AV7" s="39">
        <v>340.07</v>
      </c>
      <c r="AW7" s="39">
        <v>254.42</v>
      </c>
      <c r="AX7" s="39">
        <v>207.32</v>
      </c>
      <c r="AY7" s="39">
        <v>527.82000000000005</v>
      </c>
      <c r="AZ7" s="39">
        <v>477.44</v>
      </c>
      <c r="BA7" s="39">
        <v>445.85</v>
      </c>
      <c r="BB7" s="39">
        <v>450.54</v>
      </c>
      <c r="BC7" s="39">
        <v>348.88</v>
      </c>
      <c r="BD7" s="39">
        <v>264.97000000000003</v>
      </c>
      <c r="BE7" s="39">
        <v>1219.81</v>
      </c>
      <c r="BF7" s="39">
        <v>1137.3499999999999</v>
      </c>
      <c r="BG7" s="39">
        <v>1054.93</v>
      </c>
      <c r="BH7" s="39">
        <v>976.12</v>
      </c>
      <c r="BI7" s="39">
        <v>870.82</v>
      </c>
      <c r="BJ7" s="39">
        <v>488.5</v>
      </c>
      <c r="BK7" s="39">
        <v>485.75</v>
      </c>
      <c r="BL7" s="39">
        <v>516.34</v>
      </c>
      <c r="BM7" s="39">
        <v>496.56</v>
      </c>
      <c r="BN7" s="39">
        <v>540.38</v>
      </c>
      <c r="BO7" s="39">
        <v>266.61</v>
      </c>
      <c r="BP7" s="39">
        <v>73.650000000000006</v>
      </c>
      <c r="BQ7" s="39">
        <v>82.91</v>
      </c>
      <c r="BR7" s="39">
        <v>85.36</v>
      </c>
      <c r="BS7" s="39">
        <v>84.51</v>
      </c>
      <c r="BT7" s="39">
        <v>90.02</v>
      </c>
      <c r="BU7" s="39">
        <v>82.42</v>
      </c>
      <c r="BV7" s="39">
        <v>83.59</v>
      </c>
      <c r="BW7" s="39">
        <v>83.27</v>
      </c>
      <c r="BX7" s="39">
        <v>84.9</v>
      </c>
      <c r="BY7" s="39">
        <v>83.22</v>
      </c>
      <c r="BZ7" s="39">
        <v>103.24</v>
      </c>
      <c r="CA7" s="39">
        <v>226.26</v>
      </c>
      <c r="CB7" s="39">
        <v>197.82</v>
      </c>
      <c r="CC7" s="39">
        <v>194.26</v>
      </c>
      <c r="CD7" s="39">
        <v>194.55</v>
      </c>
      <c r="CE7" s="39">
        <v>186.15</v>
      </c>
      <c r="CF7" s="39">
        <v>226.99</v>
      </c>
      <c r="CG7" s="39">
        <v>230.22</v>
      </c>
      <c r="CH7" s="39">
        <v>228.81</v>
      </c>
      <c r="CI7" s="39">
        <v>231.9</v>
      </c>
      <c r="CJ7" s="39">
        <v>234.17</v>
      </c>
      <c r="CK7" s="39">
        <v>168.38</v>
      </c>
      <c r="CL7" s="39">
        <v>47.45</v>
      </c>
      <c r="CM7" s="39">
        <v>49.37</v>
      </c>
      <c r="CN7" s="39">
        <v>53.15</v>
      </c>
      <c r="CO7" s="39">
        <v>53.64</v>
      </c>
      <c r="CP7" s="39">
        <v>53.43</v>
      </c>
      <c r="CQ7" s="39">
        <v>39.909999999999997</v>
      </c>
      <c r="CR7" s="39">
        <v>41.09</v>
      </c>
      <c r="CS7" s="39">
        <v>38.979999999999997</v>
      </c>
      <c r="CT7" s="39">
        <v>39.61</v>
      </c>
      <c r="CU7" s="39">
        <v>41.06</v>
      </c>
      <c r="CV7" s="39">
        <v>60</v>
      </c>
      <c r="CW7" s="39">
        <v>83.42</v>
      </c>
      <c r="CX7" s="39">
        <v>81.98</v>
      </c>
      <c r="CY7" s="39">
        <v>75.47</v>
      </c>
      <c r="CZ7" s="39">
        <v>77.23</v>
      </c>
      <c r="DA7" s="39">
        <v>77.73</v>
      </c>
      <c r="DB7" s="39">
        <v>75.62</v>
      </c>
      <c r="DC7" s="39">
        <v>75.91</v>
      </c>
      <c r="DD7" s="39">
        <v>75.010000000000005</v>
      </c>
      <c r="DE7" s="39">
        <v>72.959999999999994</v>
      </c>
      <c r="DF7" s="39">
        <v>72.42</v>
      </c>
      <c r="DG7" s="39">
        <v>89.8</v>
      </c>
      <c r="DH7" s="39">
        <v>44.44</v>
      </c>
      <c r="DI7" s="39">
        <v>45.88</v>
      </c>
      <c r="DJ7" s="39">
        <v>47.24</v>
      </c>
      <c r="DK7" s="39">
        <v>48.05</v>
      </c>
      <c r="DL7" s="39">
        <v>49.63</v>
      </c>
      <c r="DM7" s="39">
        <v>51.44</v>
      </c>
      <c r="DN7" s="39">
        <v>52.4</v>
      </c>
      <c r="DO7" s="39">
        <v>51.89</v>
      </c>
      <c r="DP7" s="39">
        <v>54.09</v>
      </c>
      <c r="DQ7" s="39">
        <v>52.73</v>
      </c>
      <c r="DR7" s="39">
        <v>49.59</v>
      </c>
      <c r="DS7" s="39">
        <v>0</v>
      </c>
      <c r="DT7" s="39">
        <v>0</v>
      </c>
      <c r="DU7" s="39">
        <v>0</v>
      </c>
      <c r="DV7" s="39">
        <v>0</v>
      </c>
      <c r="DW7" s="39">
        <v>0</v>
      </c>
      <c r="DX7" s="39">
        <v>11.68</v>
      </c>
      <c r="DY7" s="39">
        <v>14.01</v>
      </c>
      <c r="DZ7" s="39">
        <v>14.74</v>
      </c>
      <c r="EA7" s="39">
        <v>18.68</v>
      </c>
      <c r="EB7" s="39">
        <v>19.91</v>
      </c>
      <c r="EC7" s="39">
        <v>19.440000000000001</v>
      </c>
      <c r="ED7" s="39">
        <v>0.24</v>
      </c>
      <c r="EE7" s="39">
        <v>0.33</v>
      </c>
      <c r="EF7" s="39">
        <v>0.51</v>
      </c>
      <c r="EG7" s="39">
        <v>0.16</v>
      </c>
      <c r="EH7" s="39">
        <v>0</v>
      </c>
      <c r="EI7" s="39">
        <v>0.28999999999999998</v>
      </c>
      <c r="EJ7" s="39">
        <v>0.41</v>
      </c>
      <c r="EK7" s="39">
        <v>0.4</v>
      </c>
      <c r="EL7" s="39">
        <v>0.32</v>
      </c>
      <c r="EM7" s="39">
        <v>0.81</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cp:lastModifiedBy>
  <cp:lastPrinted>2021-01-15T02:51:00Z</cp:lastPrinted>
  <dcterms:created xsi:type="dcterms:W3CDTF">2020-12-04T02:07:25Z</dcterms:created>
  <dcterms:modified xsi:type="dcterms:W3CDTF">2021-01-15T07:11:38Z</dcterms:modified>
  <cp:category/>
</cp:coreProperties>
</file>