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178.20.2\110地域政策課\③地域政策グループ\★06_地域情報発信対策\2000_辺地共聴施設の高度化支援事業\01_R7_湯沢\33_0708入札関係\"/>
    </mc:Choice>
  </mc:AlternateContent>
  <xr:revisionPtr revIDLastSave="0" documentId="13_ncr:1_{D920CC7D-76A7-419B-A701-F016F3C326CF}" xr6:coauthVersionLast="45" xr6:coauthVersionMax="47" xr10:uidLastSave="{00000000-0000-0000-0000-000000000000}"/>
  <bookViews>
    <workbookView xWindow="1170" yWindow="1170" windowWidth="21600" windowHeight="11385" tabRatio="911" xr2:uid="{00000000-000D-0000-FFFF-FFFF00000000}"/>
  </bookViews>
  <sheets>
    <sheet name="見積書 （内訳書） 資料10-2" sheetId="3" r:id="rId1"/>
  </sheets>
  <definedNames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\0">#REF!</definedName>
    <definedName name="\A">#REF!</definedName>
    <definedName name="\D">#REF!</definedName>
    <definedName name="\E">#REF!</definedName>
    <definedName name="\O">#REF!</definedName>
    <definedName name="\P">#REF!</definedName>
    <definedName name="\S">#REF!</definedName>
    <definedName name="fff" hidden="1">#REF!</definedName>
    <definedName name="_xlnm.Print_Area" localSheetId="0">'見積書 （内訳書） 資料10-2'!$A$1:$K$182</definedName>
    <definedName name="_xlnm.Print_Titles" localSheetId="0">'見積書 （内訳書） 資料10-2'!$1:$6</definedName>
    <definedName name="ｑｑｑ" hidden="1">#REF!</definedName>
    <definedName name="は" hidden="1">#REF!</definedName>
    <definedName name="マクロ">#REF!</definedName>
    <definedName name="印刷">#REF!</definedName>
    <definedName name="積印">#REF!</definedName>
    <definedName name="設定">#REF!</definedName>
    <definedName name="説明" hidden="1">#REF!</definedName>
    <definedName name="代印">#REF!</definedName>
  </definedNames>
  <calcPr calcId="191029"/>
</workbook>
</file>

<file path=xl/calcChain.xml><?xml version="1.0" encoding="utf-8"?>
<calcChain xmlns="http://schemas.openxmlformats.org/spreadsheetml/2006/main">
  <c r="J172" i="3" l="1"/>
  <c r="J169" i="3" s="1"/>
  <c r="J177" i="3" s="1"/>
  <c r="J162" i="3"/>
  <c r="J167" i="3" s="1"/>
  <c r="J158" i="3"/>
  <c r="J156" i="3"/>
  <c r="J139" i="3"/>
  <c r="J132" i="3"/>
  <c r="J127" i="3"/>
  <c r="J118" i="3"/>
  <c r="J112" i="3"/>
  <c r="J88" i="3"/>
  <c r="J87" i="3"/>
  <c r="J85" i="3"/>
  <c r="J81" i="3"/>
  <c r="J80" i="3" s="1"/>
  <c r="J78" i="3"/>
  <c r="J72" i="3"/>
  <c r="J64" i="3"/>
  <c r="J56" i="3"/>
  <c r="J48" i="3"/>
  <c r="J18" i="3"/>
  <c r="J9" i="3"/>
  <c r="J8" i="3" l="1"/>
  <c r="J160" i="3" s="1"/>
  <c r="J178" i="3" s="1"/>
  <c r="J180" i="3" s="1"/>
  <c r="J181" i="3" l="1"/>
  <c r="J182" i="3" s="1"/>
</calcChain>
</file>

<file path=xl/sharedStrings.xml><?xml version="1.0" encoding="utf-8"?>
<sst xmlns="http://schemas.openxmlformats.org/spreadsheetml/2006/main" count="311" uniqueCount="179">
  <si>
    <t>項番</t>
  </si>
  <si>
    <t>項　　目</t>
  </si>
  <si>
    <t>数量</t>
  </si>
  <si>
    <t>単位</t>
  </si>
  <si>
    <t>単価</t>
  </si>
  <si>
    <t>金額</t>
  </si>
  <si>
    <t>備考</t>
  </si>
  <si>
    <t>Ⅰ</t>
  </si>
  <si>
    <t>施設・設備費</t>
  </si>
  <si>
    <t>施設・設備の資材費等</t>
  </si>
  <si>
    <t>式</t>
  </si>
  <si>
    <t>ア</t>
  </si>
  <si>
    <t>鉄塔</t>
  </si>
  <si>
    <t>イ</t>
  </si>
  <si>
    <t>外構施設</t>
  </si>
  <si>
    <t>ウ</t>
  </si>
  <si>
    <t>伝送路設備</t>
  </si>
  <si>
    <t>エ</t>
  </si>
  <si>
    <t>オ</t>
  </si>
  <si>
    <t>送受信装置</t>
  </si>
  <si>
    <t>カ</t>
  </si>
  <si>
    <t>キ</t>
  </si>
  <si>
    <t>電源設備</t>
  </si>
  <si>
    <t>ク</t>
  </si>
  <si>
    <t>その他事業を実施するために必要な経費</t>
  </si>
  <si>
    <t>施設・設備の設置に係る工事費</t>
  </si>
  <si>
    <t>附帯施設（大臣が別に定める施設・設備）の設置に係る工事費</t>
  </si>
  <si>
    <t>小計</t>
  </si>
  <si>
    <t>Ⅱ</t>
  </si>
  <si>
    <t>用地取得・道路費</t>
  </si>
  <si>
    <t>用地取得費（用地購入費）</t>
  </si>
  <si>
    <t>土地造成費</t>
  </si>
  <si>
    <t>取り付け道路整備費</t>
  </si>
  <si>
    <t>附帯工事費</t>
  </si>
  <si>
    <t>Ⅲ</t>
  </si>
  <si>
    <t>共通経費</t>
  </si>
  <si>
    <t>調査設計費</t>
  </si>
  <si>
    <t>改修補強費</t>
  </si>
  <si>
    <t>諸経費</t>
  </si>
  <si>
    <t>端数整理（値引き）</t>
  </si>
  <si>
    <t>合計（税抜き）</t>
  </si>
  <si>
    <t>合計（税込み）</t>
  </si>
  <si>
    <t>【見積書　内訳書】</t>
  </si>
  <si>
    <t>本</t>
  </si>
  <si>
    <t>（線路設備）</t>
  </si>
  <si>
    <t>m</t>
  </si>
  <si>
    <t>台</t>
  </si>
  <si>
    <t>個</t>
  </si>
  <si>
    <t>メカニカルスプライス</t>
  </si>
  <si>
    <t>同上根枷世</t>
  </si>
  <si>
    <t>支柱取付金物</t>
  </si>
  <si>
    <t>箇所</t>
  </si>
  <si>
    <t>ｍ</t>
  </si>
  <si>
    <t>引込線材料</t>
  </si>
  <si>
    <t>径間</t>
  </si>
  <si>
    <t>装柱工事</t>
  </si>
  <si>
    <t>伝送損失試験</t>
  </si>
  <si>
    <t>幹線増幅器　（撤去）</t>
  </si>
  <si>
    <t>分岐分配器　（撤去）</t>
  </si>
  <si>
    <t>保安器　（撤去）</t>
  </si>
  <si>
    <t xml:space="preserve"> </t>
  </si>
  <si>
    <t>電源供給器　（撤去）</t>
  </si>
  <si>
    <t>道路使用届</t>
  </si>
  <si>
    <t>定額電気引込工事</t>
  </si>
  <si>
    <t>発生材運搬費</t>
  </si>
  <si>
    <t>発生材処理費</t>
  </si>
  <si>
    <t>附帯施設（大臣が別に定める施設・設備）の資材費等構施設</t>
  </si>
  <si>
    <t>共通仮設費</t>
  </si>
  <si>
    <t>現場管理費</t>
  </si>
  <si>
    <t>一般管理費</t>
  </si>
  <si>
    <t>箇所</t>
    <rPh sb="0" eb="2">
      <t>カショ</t>
    </rPh>
    <phoneticPr fontId="6"/>
  </si>
  <si>
    <t>支線上部　22SQ×8m　支線カバー</t>
    <rPh sb="2" eb="4">
      <t>ジョウブ</t>
    </rPh>
    <phoneticPr fontId="6"/>
  </si>
  <si>
    <t>個</t>
    <rPh sb="0" eb="1">
      <t>コ</t>
    </rPh>
    <phoneticPr fontId="6"/>
  </si>
  <si>
    <t>設備設置申請　有線電気通信変更届　500端子以下</t>
    <rPh sb="13" eb="15">
      <t>ヘンコウ</t>
    </rPh>
    <phoneticPr fontId="6"/>
  </si>
  <si>
    <t>光ｸﾛｰｼﾞｬ-　</t>
  </si>
  <si>
    <t>光ｶﾌﾟﾗ　4分岐</t>
  </si>
  <si>
    <t>光ｶﾌﾟﾗ　8分岐</t>
  </si>
  <si>
    <t>光コード　ピグテール　片端SCコネクタ　1m</t>
  </si>
  <si>
    <t>鋼管柱　8m　（本柱）</t>
  </si>
  <si>
    <t>鋼管柱　8m　（支柱）</t>
  </si>
  <si>
    <t>メッセンジャーワイヤー　22SQ</t>
  </si>
  <si>
    <t>光受信機　V-ONU</t>
  </si>
  <si>
    <t>アンテナマスト取付金具　50A用</t>
  </si>
  <si>
    <t>前置増幅器　UHF35dB</t>
  </si>
  <si>
    <t>同軸ケーブル　S-7CHFL</t>
  </si>
  <si>
    <t>F型接栓　屋外用　防水用　5C/7C用</t>
  </si>
  <si>
    <t>FT型接栓　屋外用　防水用　7C用</t>
  </si>
  <si>
    <t>高速避雷器　FT型</t>
  </si>
  <si>
    <t>鋼管柱　8m　（撤去）</t>
  </si>
  <si>
    <t>消費税（10％）</t>
  </si>
  <si>
    <t>アームタイレスバンド　SABD-19S-DW　相当</t>
    <phoneticPr fontId="6"/>
  </si>
  <si>
    <t>電源ブレーカ　サーキットブレーカ　20Ａ　定額電灯契約</t>
    <rPh sb="0" eb="2">
      <t>デンゲン</t>
    </rPh>
    <rPh sb="21" eb="25">
      <t>テイガクデントウ</t>
    </rPh>
    <rPh sb="25" eb="27">
      <t>ケイヤク</t>
    </rPh>
    <phoneticPr fontId="6"/>
  </si>
  <si>
    <t>電源設備</t>
    <phoneticPr fontId="6"/>
  </si>
  <si>
    <t>電源供給器　耐雷型　28～57V　6A（切替式）</t>
    <rPh sb="6" eb="9">
      <t>タイライガタ</t>
    </rPh>
    <rPh sb="20" eb="22">
      <t>キリカエ</t>
    </rPh>
    <rPh sb="22" eb="23">
      <t>シキ</t>
    </rPh>
    <phoneticPr fontId="6"/>
  </si>
  <si>
    <t>自在バンド　IBT-206相当品</t>
    <rPh sb="0" eb="2">
      <t>ジザイ</t>
    </rPh>
    <rPh sb="13" eb="15">
      <t>ソウトウ</t>
    </rPh>
    <rPh sb="15" eb="16">
      <t>ヒン</t>
    </rPh>
    <phoneticPr fontId="6"/>
  </si>
  <si>
    <t>同軸ｹｰﾌﾞﾙ　7CHFL-SS（撤去）</t>
    <rPh sb="17" eb="19">
      <t>テッキョ</t>
    </rPh>
    <phoneticPr fontId="6"/>
  </si>
  <si>
    <t>同軸ｹｰﾌﾞﾙ　5CHFL-SS（撤去）</t>
    <rPh sb="17" eb="19">
      <t>テッキョ</t>
    </rPh>
    <phoneticPr fontId="6"/>
  </si>
  <si>
    <t>同軸ケーブル　S-7CHFL（アンテナ回り）</t>
    <rPh sb="19" eb="20">
      <t>マワ</t>
    </rPh>
    <phoneticPr fontId="6"/>
  </si>
  <si>
    <t>径間</t>
    <rPh sb="0" eb="2">
      <t>ケイカン</t>
    </rPh>
    <phoneticPr fontId="6"/>
  </si>
  <si>
    <t>送受信装置</t>
    <phoneticPr fontId="6"/>
  </si>
  <si>
    <t>その他事業を実施するために必要な経費</t>
    <phoneticPr fontId="6"/>
  </si>
  <si>
    <t>同軸ケーブル　S-7CHFL（架空線）</t>
    <rPh sb="15" eb="17">
      <t>カクウ</t>
    </rPh>
    <rPh sb="17" eb="18">
      <t>セン</t>
    </rPh>
    <phoneticPr fontId="6"/>
  </si>
  <si>
    <t>人</t>
    <rPh sb="0" eb="1">
      <t>ニン</t>
    </rPh>
    <phoneticPr fontId="6"/>
  </si>
  <si>
    <t>受信アンテナ　ＵＨＦ　SUS　27素子</t>
    <rPh sb="0" eb="2">
      <t>ジュシン</t>
    </rPh>
    <phoneticPr fontId="6"/>
  </si>
  <si>
    <t>アンテナマスト　STK　50A　4m　設置　金具含む</t>
    <phoneticPr fontId="6"/>
  </si>
  <si>
    <t>アンテナマスト　STK　50A　4m</t>
    <phoneticPr fontId="6"/>
  </si>
  <si>
    <t>総合調整費（アンテナ調整、幹線・端末機器調整）</t>
    <rPh sb="10" eb="12">
      <t>チョウセイ</t>
    </rPh>
    <rPh sb="13" eb="15">
      <t>カンセン</t>
    </rPh>
    <rPh sb="16" eb="18">
      <t>タンマツ</t>
    </rPh>
    <rPh sb="18" eb="20">
      <t>キキ</t>
    </rPh>
    <rPh sb="20" eb="22">
      <t>チョウセイ</t>
    </rPh>
    <phoneticPr fontId="6"/>
  </si>
  <si>
    <t>自己支持型　光ﾌｧｲﾊﾞｰｹｰﾌﾞﾙ(8C)　吊り線付　18SQ　</t>
    <phoneticPr fontId="6"/>
  </si>
  <si>
    <t>自己支持型　光ﾄﾞﾛｯﾌﾟｹｰﾌﾞﾙ(2C)　1.6mm</t>
    <phoneticPr fontId="6"/>
  </si>
  <si>
    <t>定額電気引込線撤去</t>
    <phoneticPr fontId="6"/>
  </si>
  <si>
    <t>定額電気廃止申請</t>
    <rPh sb="4" eb="6">
      <t>ハイシ</t>
    </rPh>
    <rPh sb="6" eb="8">
      <t>シンセイ</t>
    </rPh>
    <phoneticPr fontId="6"/>
  </si>
  <si>
    <t>コンクリート柱　9m　（本柱）</t>
    <phoneticPr fontId="6"/>
  </si>
  <si>
    <t>支線アンカー　チコー1号</t>
    <rPh sb="11" eb="12">
      <t>ゴウ</t>
    </rPh>
    <phoneticPr fontId="6"/>
  </si>
  <si>
    <t>軽腕金（75*75*750）</t>
    <rPh sb="0" eb="1">
      <t>ケイ</t>
    </rPh>
    <rPh sb="1" eb="3">
      <t>ウデガネ</t>
    </rPh>
    <phoneticPr fontId="6"/>
  </si>
  <si>
    <t>鋼管柱沈下防止プレート</t>
    <phoneticPr fontId="6"/>
  </si>
  <si>
    <t>鋼管柱根枷世</t>
    <rPh sb="0" eb="3">
      <t>コウカンチュウ</t>
    </rPh>
    <phoneticPr fontId="6"/>
  </si>
  <si>
    <t>個</t>
    <phoneticPr fontId="6"/>
  </si>
  <si>
    <t>メッセンジャーワイヤー　22SQ被覆付き</t>
    <rPh sb="16" eb="19">
      <t>ヒフクツ</t>
    </rPh>
    <phoneticPr fontId="6"/>
  </si>
  <si>
    <t>ｽﾊﾟｲﾗﾙﾊﾝｶﾞｰ　J-45R</t>
    <phoneticPr fontId="6"/>
  </si>
  <si>
    <t>収納箱　OP16－235A相当品</t>
    <rPh sb="0" eb="3">
      <t>シュウノウバコ</t>
    </rPh>
    <phoneticPr fontId="6"/>
  </si>
  <si>
    <t>同軸避雷器　F型</t>
    <rPh sb="0" eb="2">
      <t>ドウジク</t>
    </rPh>
    <phoneticPr fontId="6"/>
  </si>
  <si>
    <t>装柱材料（CP柱用）C-1タイプ　曲線両引留用</t>
    <rPh sb="0" eb="2">
      <t>ソウチュウ</t>
    </rPh>
    <rPh sb="2" eb="3">
      <t>ザイ</t>
    </rPh>
    <rPh sb="3" eb="4">
      <t>リョウ</t>
    </rPh>
    <rPh sb="17" eb="19">
      <t>キョクセン</t>
    </rPh>
    <rPh sb="19" eb="20">
      <t>リョウ</t>
    </rPh>
    <rPh sb="20" eb="22">
      <t>ヒキト</t>
    </rPh>
    <phoneticPr fontId="6"/>
  </si>
  <si>
    <t>本</t>
    <phoneticPr fontId="6"/>
  </si>
  <si>
    <t>柱間分岐金物　　　　TWBC-1</t>
    <rPh sb="0" eb="2">
      <t>チュウカン</t>
    </rPh>
    <rPh sb="2" eb="4">
      <t>ブンギ</t>
    </rPh>
    <rPh sb="4" eb="6">
      <t>カナモノ</t>
    </rPh>
    <phoneticPr fontId="6"/>
  </si>
  <si>
    <t>コンクリート柱　足場ボルト</t>
    <rPh sb="6" eb="7">
      <t>チュウ</t>
    </rPh>
    <rPh sb="8" eb="10">
      <t>アシバ</t>
    </rPh>
    <phoneticPr fontId="6"/>
  </si>
  <si>
    <t>融着スリーブ</t>
    <rPh sb="0" eb="2">
      <t>ユウチャク</t>
    </rPh>
    <phoneticPr fontId="6"/>
  </si>
  <si>
    <t>Ｆタイプ（槍出し両引留）　Ｆ－２(鋼管柱用）</t>
    <phoneticPr fontId="6"/>
  </si>
  <si>
    <t>箇所</t>
    <phoneticPr fontId="6"/>
  </si>
  <si>
    <t>光ファーバーケーブル直線接続（分岐ケーブル）</t>
    <rPh sb="0" eb="1">
      <t>ヒカリ</t>
    </rPh>
    <rPh sb="10" eb="12">
      <t>チョクセン</t>
    </rPh>
    <rPh sb="12" eb="14">
      <t>セツゾク</t>
    </rPh>
    <rPh sb="15" eb="17">
      <t>ブンキ</t>
    </rPh>
    <phoneticPr fontId="6"/>
  </si>
  <si>
    <t>光ファーバーケーブル直線接続</t>
    <phoneticPr fontId="6"/>
  </si>
  <si>
    <t>台</t>
    <phoneticPr fontId="6"/>
  </si>
  <si>
    <t>受信用増幅器アナログ（撤去）</t>
    <phoneticPr fontId="6"/>
  </si>
  <si>
    <t>受信用増幅器デジタル（撤去）</t>
    <phoneticPr fontId="6"/>
  </si>
  <si>
    <t>支線　チコー2号</t>
    <rPh sb="0" eb="2">
      <t>シセン</t>
    </rPh>
    <rPh sb="7" eb="8">
      <t>ゴウ</t>
    </rPh>
    <phoneticPr fontId="6"/>
  </si>
  <si>
    <t>鋼管柱　7ｍ</t>
    <phoneticPr fontId="6"/>
  </si>
  <si>
    <t>支線上部　22SQ×8m　支線カバー</t>
    <rPh sb="0" eb="2">
      <t>シセン</t>
    </rPh>
    <rPh sb="2" eb="4">
      <t>ジョウブ</t>
    </rPh>
    <rPh sb="13" eb="15">
      <t>シセン</t>
    </rPh>
    <phoneticPr fontId="6"/>
  </si>
  <si>
    <t>収納箱　FRP　H600*W800*D250　ＣＰ柱用金具含む</t>
    <rPh sb="0" eb="3">
      <t>シュウノウバコ</t>
    </rPh>
    <rPh sb="25" eb="26">
      <t>チュウ</t>
    </rPh>
    <rPh sb="26" eb="27">
      <t>ヨウ</t>
    </rPh>
    <rPh sb="27" eb="29">
      <t>カナグ</t>
    </rPh>
    <rPh sb="29" eb="30">
      <t>フク</t>
    </rPh>
    <phoneticPr fontId="6"/>
  </si>
  <si>
    <t>収納箱　FRP　H1000*W700*D250　ＣＰ柱用金具含む</t>
    <rPh sb="0" eb="3">
      <t>シュウノウバコ</t>
    </rPh>
    <phoneticPr fontId="6"/>
  </si>
  <si>
    <t>面</t>
    <rPh sb="0" eb="1">
      <t>メン</t>
    </rPh>
    <phoneticPr fontId="6"/>
  </si>
  <si>
    <t>河川占用届（変更）</t>
    <rPh sb="0" eb="2">
      <t>カセン</t>
    </rPh>
    <rPh sb="2" eb="5">
      <t>センヨウトドケ</t>
    </rPh>
    <rPh sb="6" eb="8">
      <t>ヘンコウ</t>
    </rPh>
    <phoneticPr fontId="6"/>
  </si>
  <si>
    <t>架線材料　（撤去）</t>
    <phoneticPr fontId="6"/>
  </si>
  <si>
    <t>受信アンテナ　UHF　（撤去）</t>
    <rPh sb="0" eb="2">
      <t>ジュシン</t>
    </rPh>
    <rPh sb="12" eb="14">
      <t>テッキョ</t>
    </rPh>
    <phoneticPr fontId="6"/>
  </si>
  <si>
    <t>基</t>
    <rPh sb="0" eb="1">
      <t>キ</t>
    </rPh>
    <phoneticPr fontId="6"/>
  </si>
  <si>
    <t>アンテナマスト　50A　（撤去）</t>
    <rPh sb="13" eb="15">
      <t>テッキョ</t>
    </rPh>
    <phoneticPr fontId="6"/>
  </si>
  <si>
    <t>電源挿入器　（撤去）</t>
    <rPh sb="0" eb="2">
      <t>デンゲン</t>
    </rPh>
    <rPh sb="2" eb="5">
      <t>ソウニュウキ</t>
    </rPh>
    <rPh sb="7" eb="9">
      <t>テッキョ</t>
    </rPh>
    <phoneticPr fontId="6"/>
  </si>
  <si>
    <t>鋼管柱　6ｍ</t>
    <phoneticPr fontId="6"/>
  </si>
  <si>
    <t>アームタイレスバンド　SABD-15S-DW　相当</t>
    <phoneticPr fontId="6"/>
  </si>
  <si>
    <t>受信増幅器　地上デジタル放送用　6チャンネル指定</t>
    <phoneticPr fontId="6"/>
  </si>
  <si>
    <t>光送信機　波長1.55nm　+6.5dBm</t>
    <phoneticPr fontId="6"/>
  </si>
  <si>
    <t>光送信機取付金具</t>
    <phoneticPr fontId="6"/>
  </si>
  <si>
    <t>収納箱　800*600*250相当（撤去）</t>
    <phoneticPr fontId="6"/>
  </si>
  <si>
    <t>収納箱　1000*700*250相当（撤去）</t>
    <phoneticPr fontId="6"/>
  </si>
  <si>
    <t>光ノードケーブル（4C）光送信機用　10m</t>
    <phoneticPr fontId="6"/>
  </si>
  <si>
    <t>交通誘導員配置　誘導員B：1名</t>
    <phoneticPr fontId="6"/>
  </si>
  <si>
    <t>式</t>
    <phoneticPr fontId="6"/>
  </si>
  <si>
    <t>鋼管柱運搬費　4ton車　1台</t>
    <phoneticPr fontId="6"/>
  </si>
  <si>
    <t>コンクリートポール運搬費　10ton車　1台</t>
    <phoneticPr fontId="6"/>
  </si>
  <si>
    <t>交通誘導員配置　誘導員A：1名</t>
    <phoneticPr fontId="6"/>
  </si>
  <si>
    <t>支線</t>
    <phoneticPr fontId="6"/>
  </si>
  <si>
    <t>施設</t>
    <rPh sb="0" eb="2">
      <t>シセツ</t>
    </rPh>
    <phoneticPr fontId="6"/>
  </si>
  <si>
    <t>道路占用届（変更）市町村道</t>
    <rPh sb="9" eb="11">
      <t>シチョウ</t>
    </rPh>
    <rPh sb="11" eb="13">
      <t>ソンドウ</t>
    </rPh>
    <phoneticPr fontId="6"/>
  </si>
  <si>
    <t>道路占用届（変更）都道府県</t>
    <rPh sb="9" eb="13">
      <t>トドウフケン</t>
    </rPh>
    <phoneticPr fontId="6"/>
  </si>
  <si>
    <t>装柱材料（CP柱用）D-1タイプ　　 片引留用</t>
    <rPh sb="0" eb="2">
      <t>ソウチュウ</t>
    </rPh>
    <rPh sb="2" eb="3">
      <t>ザイ</t>
    </rPh>
    <rPh sb="3" eb="4">
      <t>リョウ</t>
    </rPh>
    <rPh sb="19" eb="21">
      <t>カタヒ</t>
    </rPh>
    <rPh sb="21" eb="22">
      <t>ト</t>
    </rPh>
    <phoneticPr fontId="6"/>
  </si>
  <si>
    <t>装柱材料　（CP柱用）D-1タイプ　片引留柱</t>
    <rPh sb="0" eb="2">
      <t>ソウチュウ</t>
    </rPh>
    <rPh sb="8" eb="9">
      <t>チュウ</t>
    </rPh>
    <rPh sb="9" eb="10">
      <t>ヨウ</t>
    </rPh>
    <rPh sb="18" eb="19">
      <t>カタ</t>
    </rPh>
    <rPh sb="19" eb="20">
      <t>ヒ</t>
    </rPh>
    <rPh sb="20" eb="21">
      <t>ト</t>
    </rPh>
    <rPh sb="21" eb="22">
      <t>チュウ</t>
    </rPh>
    <phoneticPr fontId="6"/>
  </si>
  <si>
    <t>装柱材料　（CP柱用）D-1タイプ　片引留柱　：　装柱工事</t>
    <rPh sb="0" eb="2">
      <t>ソウチュウ</t>
    </rPh>
    <rPh sb="8" eb="9">
      <t>チュウ</t>
    </rPh>
    <rPh sb="9" eb="10">
      <t>ヨウ</t>
    </rPh>
    <rPh sb="18" eb="19">
      <t>カタ</t>
    </rPh>
    <rPh sb="19" eb="20">
      <t>ヒ</t>
    </rPh>
    <rPh sb="20" eb="21">
      <t>ト</t>
    </rPh>
    <rPh sb="21" eb="22">
      <t>チュウ</t>
    </rPh>
    <rPh sb="25" eb="29">
      <t>ソウチュウコウジ</t>
    </rPh>
    <phoneticPr fontId="6"/>
  </si>
  <si>
    <t>装柱材料（鋼管柱用）B-2タイプ　直線両引留柱</t>
    <phoneticPr fontId="6"/>
  </si>
  <si>
    <t>装柱材料（鋼管柱用）C-2タイプ　曲線両引留柱</t>
    <phoneticPr fontId="6"/>
  </si>
  <si>
    <t>装柱材料（鋼管柱用）D-2タイプ　片引留柱</t>
    <phoneticPr fontId="6"/>
  </si>
  <si>
    <t>共通経費</t>
    <phoneticPr fontId="6"/>
  </si>
  <si>
    <t>光ノードケーブル（4芯）光送信機用　10m</t>
    <rPh sb="10" eb="11">
      <t>シン</t>
    </rPh>
    <phoneticPr fontId="6"/>
  </si>
  <si>
    <t>発生材積込費</t>
    <phoneticPr fontId="6"/>
  </si>
  <si>
    <t>受信アンテナ　ＵＨＦ　SUS　27素子</t>
    <phoneticPr fontId="6"/>
  </si>
  <si>
    <t>送受信アンテナ</t>
    <phoneticPr fontId="6"/>
  </si>
  <si>
    <t>伝送用専用線</t>
    <rPh sb="0" eb="2">
      <t>デンソウ</t>
    </rPh>
    <rPh sb="2" eb="3">
      <t>ヨウ</t>
    </rPh>
    <rPh sb="3" eb="6">
      <t>センヨウセン</t>
    </rPh>
    <phoneticPr fontId="6"/>
  </si>
  <si>
    <t>ク</t>
    <phoneticPr fontId="6"/>
  </si>
  <si>
    <t>Ⅰ～Ⅲの合計</t>
    <rPh sb="4" eb="6">
      <t>ゴウケイ</t>
    </rPh>
    <phoneticPr fontId="6"/>
  </si>
  <si>
    <t>全体（整備事業及び一体施工工事）</t>
    <phoneticPr fontId="6"/>
  </si>
  <si>
    <t>回</t>
    <rPh sb="0" eb="1">
      <t>カイ</t>
    </rPh>
    <phoneticPr fontId="6"/>
  </si>
  <si>
    <t>台</t>
    <rPh sb="0" eb="1">
      <t>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</si>
</sst>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m/d/yyyy"/>
    <numFmt numFmtId="178" formatCode="0_);[Red]\(0\)"/>
    <numFmt numFmtId="179" formatCode="General\%"/>
    <numFmt numFmtId="180" formatCode="#,##0_ "/>
    <numFmt numFmtId="181" formatCode="#,##0_ ;[Red]\-#,##0\ "/>
  </numFmts>
  <fonts count="14" x14ac:knownFonts="1"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BIZ UDゴシック"/>
      <family val="2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double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64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176" fontId="5" fillId="0" borderId="0" applyBorder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64">
    <xf numFmtId="0" fontId="0" fillId="0" borderId="0" xfId="0">
      <alignment vertical="center"/>
    </xf>
    <xf numFmtId="176" fontId="1" fillId="0" borderId="72" xfId="3" applyNumberFormat="1" applyFont="1" applyFill="1" applyBorder="1" applyAlignment="1">
      <alignment vertical="center"/>
    </xf>
    <xf numFmtId="176" fontId="1" fillId="0" borderId="36" xfId="3" applyNumberFormat="1" applyFont="1" applyFill="1" applyBorder="1" applyAlignment="1">
      <alignment vertical="center"/>
    </xf>
    <xf numFmtId="176" fontId="1" fillId="0" borderId="74" xfId="3" applyNumberFormat="1" applyFont="1" applyFill="1" applyBorder="1" applyAlignment="1">
      <alignment vertical="center"/>
    </xf>
    <xf numFmtId="176" fontId="1" fillId="0" borderId="75" xfId="3" applyNumberFormat="1" applyFont="1" applyFill="1" applyBorder="1" applyAlignment="1">
      <alignment vertical="center"/>
    </xf>
    <xf numFmtId="176" fontId="1" fillId="0" borderId="0" xfId="3" applyNumberFormat="1" applyFont="1" applyFill="1" applyBorder="1" applyAlignment="1">
      <alignment vertical="center" shrinkToFit="1"/>
    </xf>
    <xf numFmtId="176" fontId="1" fillId="0" borderId="0" xfId="3" applyNumberFormat="1" applyFont="1" applyFill="1" applyBorder="1" applyAlignment="1">
      <alignment vertical="center"/>
    </xf>
    <xf numFmtId="0" fontId="2" fillId="0" borderId="23" xfId="0" applyFont="1" applyFill="1" applyBorder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69" xfId="0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38" xfId="0" applyNumberFormat="1" applyFont="1" applyFill="1" applyBorder="1">
      <alignment vertical="center"/>
    </xf>
    <xf numFmtId="176" fontId="2" fillId="0" borderId="40" xfId="0" applyNumberFormat="1" applyFont="1" applyFill="1" applyBorder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0" xfId="0" applyFont="1" applyFill="1" applyBorder="1">
      <alignment vertical="center"/>
    </xf>
    <xf numFmtId="176" fontId="2" fillId="0" borderId="41" xfId="0" applyNumberFormat="1" applyFont="1" applyFill="1" applyBorder="1">
      <alignment vertical="center"/>
    </xf>
    <xf numFmtId="176" fontId="2" fillId="0" borderId="42" xfId="0" applyNumberFormat="1" applyFont="1" applyFill="1" applyBorder="1">
      <alignment vertical="center"/>
    </xf>
    <xf numFmtId="176" fontId="2" fillId="0" borderId="42" xfId="0" applyNumberFormat="1" applyFont="1" applyFill="1" applyBorder="1" applyAlignment="1">
      <alignment horizontal="right" vertical="center"/>
    </xf>
    <xf numFmtId="0" fontId="1" fillId="0" borderId="80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>
      <alignment vertical="center"/>
    </xf>
    <xf numFmtId="176" fontId="1" fillId="0" borderId="59" xfId="0" applyNumberFormat="1" applyFont="1" applyFill="1" applyBorder="1">
      <alignment vertical="center"/>
    </xf>
    <xf numFmtId="176" fontId="1" fillId="0" borderId="57" xfId="0" applyNumberFormat="1" applyFont="1" applyFill="1" applyBorder="1" applyAlignment="1">
      <alignment horizontal="right" vertical="center"/>
    </xf>
    <xf numFmtId="176" fontId="1" fillId="0" borderId="57" xfId="0" applyNumberFormat="1" applyFont="1" applyFill="1" applyBorder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>
      <alignment vertical="center"/>
    </xf>
    <xf numFmtId="176" fontId="1" fillId="0" borderId="63" xfId="0" applyNumberFormat="1" applyFont="1" applyFill="1" applyBorder="1">
      <alignment vertical="center"/>
    </xf>
    <xf numFmtId="176" fontId="1" fillId="0" borderId="61" xfId="0" applyNumberFormat="1" applyFont="1" applyFill="1" applyBorder="1" applyAlignment="1">
      <alignment horizontal="right" vertical="center"/>
    </xf>
    <xf numFmtId="176" fontId="1" fillId="0" borderId="61" xfId="0" applyNumberFormat="1" applyFont="1" applyFill="1" applyBorder="1">
      <alignment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76" fontId="2" fillId="0" borderId="43" xfId="0" applyNumberFormat="1" applyFont="1" applyFill="1" applyBorder="1">
      <alignment vertical="center"/>
    </xf>
    <xf numFmtId="176" fontId="2" fillId="0" borderId="40" xfId="0" applyNumberFormat="1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" fillId="0" borderId="28" xfId="0" applyFont="1" applyFill="1" applyBorder="1">
      <alignment vertical="center"/>
    </xf>
    <xf numFmtId="176" fontId="2" fillId="0" borderId="29" xfId="0" applyNumberFormat="1" applyFont="1" applyFill="1" applyBorder="1">
      <alignment vertical="center"/>
    </xf>
    <xf numFmtId="176" fontId="2" fillId="0" borderId="27" xfId="0" applyNumberFormat="1" applyFont="1" applyFill="1" applyBorder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7" fontId="1" fillId="0" borderId="57" xfId="0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177" fontId="1" fillId="0" borderId="61" xfId="0" applyNumberFormat="1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49" fontId="11" fillId="0" borderId="64" xfId="0" applyNumberFormat="1" applyFont="1" applyFill="1" applyBorder="1" applyAlignment="1">
      <alignment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1" fillId="0" borderId="37" xfId="2" applyFont="1" applyFill="1" applyBorder="1" applyAlignment="1">
      <alignment vertical="center"/>
    </xf>
    <xf numFmtId="0" fontId="1" fillId="0" borderId="65" xfId="2" applyFont="1" applyFill="1" applyBorder="1" applyAlignment="1">
      <alignment vertical="center"/>
    </xf>
    <xf numFmtId="177" fontId="2" fillId="0" borderId="38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20" xfId="0" applyNumberFormat="1" applyFont="1" applyFill="1" applyBorder="1">
      <alignment vertical="center"/>
    </xf>
    <xf numFmtId="176" fontId="1" fillId="0" borderId="13" xfId="0" applyNumberFormat="1" applyFont="1" applyFill="1" applyBorder="1" applyAlignment="1">
      <alignment horizontal="right" vertical="center"/>
    </xf>
    <xf numFmtId="176" fontId="1" fillId="0" borderId="13" xfId="0" applyNumberFormat="1" applyFont="1" applyFill="1" applyBorder="1">
      <alignment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176" fontId="2" fillId="0" borderId="16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1" fillId="0" borderId="58" xfId="0" applyNumberFormat="1" applyFont="1" applyFill="1" applyBorder="1">
      <alignment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177" fontId="1" fillId="0" borderId="68" xfId="0" applyNumberFormat="1" applyFont="1" applyFill="1" applyBorder="1" applyAlignment="1">
      <alignment horizontal="center" vertical="center"/>
    </xf>
    <xf numFmtId="0" fontId="1" fillId="0" borderId="66" xfId="0" applyFont="1" applyFill="1" applyBorder="1">
      <alignment vertical="center"/>
    </xf>
    <xf numFmtId="176" fontId="1" fillId="0" borderId="67" xfId="0" applyNumberFormat="1" applyFont="1" applyFill="1" applyBorder="1">
      <alignment vertical="center"/>
    </xf>
    <xf numFmtId="176" fontId="1" fillId="0" borderId="68" xfId="0" applyNumberFormat="1" applyFont="1" applyFill="1" applyBorder="1" applyAlignment="1">
      <alignment horizontal="right" vertical="center"/>
    </xf>
    <xf numFmtId="176" fontId="1" fillId="0" borderId="68" xfId="0" applyNumberFormat="1" applyFont="1" applyFill="1" applyBorder="1">
      <alignment vertical="center"/>
    </xf>
    <xf numFmtId="177" fontId="1" fillId="0" borderId="56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77" fontId="1" fillId="0" borderId="27" xfId="0" applyNumberFormat="1" applyFont="1" applyFill="1" applyBorder="1" applyAlignment="1">
      <alignment horizontal="center" vertical="center"/>
    </xf>
    <xf numFmtId="176" fontId="1" fillId="0" borderId="29" xfId="0" applyNumberFormat="1" applyFont="1" applyFill="1" applyBorder="1">
      <alignment vertical="center"/>
    </xf>
    <xf numFmtId="176" fontId="1" fillId="0" borderId="27" xfId="0" applyNumberFormat="1" applyFont="1" applyFill="1" applyBorder="1" applyAlignment="1">
      <alignment horizontal="right" vertical="center"/>
    </xf>
    <xf numFmtId="176" fontId="1" fillId="0" borderId="27" xfId="0" applyNumberFormat="1" applyFont="1" applyFill="1" applyBorder="1">
      <alignment vertical="center"/>
    </xf>
    <xf numFmtId="178" fontId="1" fillId="0" borderId="56" xfId="0" applyNumberFormat="1" applyFont="1" applyFill="1" applyBorder="1" applyAlignment="1">
      <alignment horizontal="center" vertical="center"/>
    </xf>
    <xf numFmtId="178" fontId="1" fillId="0" borderId="57" xfId="0" applyNumberFormat="1" applyFont="1" applyFill="1" applyBorder="1" applyAlignment="1">
      <alignment horizontal="center" vertical="center"/>
    </xf>
    <xf numFmtId="176" fontId="2" fillId="0" borderId="63" xfId="0" applyNumberFormat="1" applyFont="1" applyFill="1" applyBorder="1">
      <alignment vertical="center"/>
    </xf>
    <xf numFmtId="176" fontId="2" fillId="0" borderId="61" xfId="0" applyNumberFormat="1" applyFont="1" applyFill="1" applyBorder="1">
      <alignment vertical="center"/>
    </xf>
    <xf numFmtId="176" fontId="2" fillId="0" borderId="61" xfId="0" applyNumberFormat="1" applyFont="1" applyFill="1" applyBorder="1" applyAlignment="1">
      <alignment horizontal="right" vertical="center"/>
    </xf>
    <xf numFmtId="0" fontId="1" fillId="0" borderId="8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horizontal="center" vertical="center"/>
    </xf>
    <xf numFmtId="0" fontId="1" fillId="0" borderId="55" xfId="2" applyFont="1" applyFill="1" applyBorder="1" applyAlignment="1">
      <alignment vertical="center"/>
    </xf>
    <xf numFmtId="0" fontId="1" fillId="0" borderId="36" xfId="2" applyFont="1" applyFill="1" applyBorder="1" applyAlignment="1">
      <alignment horizontal="center" vertical="center"/>
    </xf>
    <xf numFmtId="176" fontId="1" fillId="0" borderId="36" xfId="2" applyNumberFormat="1" applyFont="1" applyFill="1" applyBorder="1" applyAlignment="1">
      <alignment horizontal="right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0" fontId="1" fillId="0" borderId="73" xfId="2" applyFont="1" applyFill="1" applyBorder="1" applyAlignment="1">
      <alignment vertical="center"/>
    </xf>
    <xf numFmtId="0" fontId="1" fillId="0" borderId="75" xfId="2" applyFont="1" applyFill="1" applyBorder="1" applyAlignment="1">
      <alignment horizontal="center" vertical="center"/>
    </xf>
    <xf numFmtId="176" fontId="1" fillId="0" borderId="75" xfId="2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>
      <alignment vertical="center"/>
    </xf>
    <xf numFmtId="0" fontId="2" fillId="0" borderId="70" xfId="0" applyFont="1" applyFill="1" applyBorder="1" applyAlignment="1">
      <alignment vertical="center" shrinkToFit="1"/>
    </xf>
    <xf numFmtId="0" fontId="2" fillId="0" borderId="8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 shrinkToFit="1"/>
    </xf>
    <xf numFmtId="0" fontId="2" fillId="0" borderId="28" xfId="0" applyFont="1" applyFill="1" applyBorder="1">
      <alignment vertical="center"/>
    </xf>
    <xf numFmtId="178" fontId="2" fillId="0" borderId="44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9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8" fontId="2" fillId="0" borderId="45" xfId="0" applyNumberFormat="1" applyFont="1" applyFill="1" applyBorder="1" applyAlignment="1">
      <alignment horizontal="center" vertical="center"/>
    </xf>
    <xf numFmtId="178" fontId="2" fillId="0" borderId="25" xfId="0" applyNumberFormat="1" applyFont="1" applyFill="1" applyBorder="1" applyAlignment="1">
      <alignment horizontal="center" vertical="center"/>
    </xf>
    <xf numFmtId="178" fontId="2" fillId="0" borderId="30" xfId="0" applyNumberFormat="1" applyFont="1" applyFill="1" applyBorder="1">
      <alignment vertical="center"/>
    </xf>
    <xf numFmtId="0" fontId="1" fillId="0" borderId="25" xfId="0" applyFont="1" applyFill="1" applyBorder="1" applyAlignment="1">
      <alignment horizontal="center" vertical="center"/>
    </xf>
    <xf numFmtId="176" fontId="1" fillId="0" borderId="25" xfId="0" applyNumberFormat="1" applyFont="1" applyFill="1" applyBorder="1">
      <alignment vertical="center"/>
    </xf>
    <xf numFmtId="178" fontId="2" fillId="0" borderId="46" xfId="0" applyNumberFormat="1" applyFont="1" applyFill="1" applyBorder="1" applyAlignment="1">
      <alignment horizontal="center" vertical="center"/>
    </xf>
    <xf numFmtId="178" fontId="2" fillId="0" borderId="38" xfId="0" applyNumberFormat="1" applyFont="1" applyFill="1" applyBorder="1" applyAlignment="1">
      <alignment horizontal="center" vertical="center"/>
    </xf>
    <xf numFmtId="178" fontId="2" fillId="0" borderId="69" xfId="0" applyNumberFormat="1" applyFont="1" applyFill="1" applyBorder="1">
      <alignment vertical="center"/>
    </xf>
    <xf numFmtId="178" fontId="2" fillId="0" borderId="8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textRotation="180"/>
    </xf>
    <xf numFmtId="0" fontId="2" fillId="0" borderId="85" xfId="0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right" vertical="center"/>
    </xf>
    <xf numFmtId="178" fontId="1" fillId="0" borderId="44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178" fontId="2" fillId="0" borderId="86" xfId="0" applyNumberFormat="1" applyFont="1" applyFill="1" applyBorder="1" applyAlignment="1">
      <alignment horizontal="center" vertical="center"/>
    </xf>
    <xf numFmtId="0" fontId="2" fillId="0" borderId="30" xfId="0" applyFont="1" applyFill="1" applyBorder="1">
      <alignment vertical="center"/>
    </xf>
    <xf numFmtId="176" fontId="2" fillId="0" borderId="7" xfId="0" applyNumberFormat="1" applyFont="1" applyFill="1" applyBorder="1">
      <alignment vertical="center"/>
    </xf>
    <xf numFmtId="0" fontId="2" fillId="0" borderId="25" xfId="0" applyFont="1" applyFill="1" applyBorder="1" applyAlignment="1">
      <alignment horizontal="center" vertical="center"/>
    </xf>
    <xf numFmtId="176" fontId="2" fillId="0" borderId="25" xfId="0" applyNumberFormat="1" applyFont="1" applyFill="1" applyBorder="1">
      <alignment vertical="center"/>
    </xf>
    <xf numFmtId="178" fontId="1" fillId="0" borderId="87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>
      <alignment vertical="center"/>
    </xf>
    <xf numFmtId="176" fontId="2" fillId="0" borderId="5" xfId="0" applyNumberFormat="1" applyFont="1" applyFill="1" applyBorder="1">
      <alignment vertical="center"/>
    </xf>
    <xf numFmtId="178" fontId="2" fillId="0" borderId="83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 applyAlignment="1">
      <alignment horizontal="center" vertical="center"/>
    </xf>
    <xf numFmtId="178" fontId="1" fillId="0" borderId="52" xfId="0" applyNumberFormat="1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6" fontId="2" fillId="0" borderId="13" xfId="0" applyNumberFormat="1" applyFont="1" applyFill="1" applyBorder="1">
      <alignment vertical="center"/>
    </xf>
    <xf numFmtId="0" fontId="1" fillId="0" borderId="14" xfId="0" applyFont="1" applyFill="1" applyBorder="1">
      <alignment vertical="center"/>
    </xf>
    <xf numFmtId="178" fontId="1" fillId="0" borderId="48" xfId="0" applyNumberFormat="1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176" fontId="1" fillId="0" borderId="8" xfId="0" applyNumberFormat="1" applyFont="1" applyFill="1" applyBorder="1">
      <alignment vertical="center"/>
    </xf>
    <xf numFmtId="0" fontId="1" fillId="0" borderId="18" xfId="0" applyFont="1" applyFill="1" applyBorder="1">
      <alignment vertical="center"/>
    </xf>
    <xf numFmtId="176" fontId="1" fillId="0" borderId="16" xfId="0" applyNumberFormat="1" applyFont="1" applyFill="1" applyBorder="1">
      <alignment vertical="center"/>
    </xf>
    <xf numFmtId="176" fontId="1" fillId="0" borderId="17" xfId="0" applyNumberFormat="1" applyFont="1" applyFill="1" applyBorder="1">
      <alignment vertical="center"/>
    </xf>
    <xf numFmtId="176" fontId="13" fillId="0" borderId="13" xfId="0" applyNumberFormat="1" applyFont="1" applyFill="1" applyBorder="1">
      <alignment vertical="center"/>
    </xf>
    <xf numFmtId="178" fontId="1" fillId="0" borderId="88" xfId="0" applyNumberFormat="1" applyFont="1" applyFill="1" applyBorder="1" applyAlignment="1">
      <alignment horizontal="center" vertical="center"/>
    </xf>
    <xf numFmtId="178" fontId="1" fillId="0" borderId="26" xfId="0" applyNumberFormat="1" applyFont="1" applyFill="1" applyBorder="1" applyAlignment="1">
      <alignment horizontal="center" vertical="center"/>
    </xf>
    <xf numFmtId="0" fontId="1" fillId="0" borderId="32" xfId="0" applyFont="1" applyFill="1" applyBorder="1">
      <alignment vertical="center"/>
    </xf>
    <xf numFmtId="176" fontId="1" fillId="0" borderId="31" xfId="0" applyNumberFormat="1" applyFont="1" applyFill="1" applyBorder="1">
      <alignment vertical="center"/>
    </xf>
    <xf numFmtId="0" fontId="1" fillId="0" borderId="26" xfId="0" applyFont="1" applyFill="1" applyBorder="1" applyAlignment="1">
      <alignment horizontal="center" vertical="center"/>
    </xf>
    <xf numFmtId="176" fontId="1" fillId="0" borderId="26" xfId="0" applyNumberFormat="1" applyFont="1" applyFill="1" applyBorder="1">
      <alignment vertical="center"/>
    </xf>
    <xf numFmtId="177" fontId="1" fillId="0" borderId="89" xfId="0" applyNumberFormat="1" applyFont="1" applyFill="1" applyBorder="1" applyAlignment="1">
      <alignment horizontal="center" vertical="center"/>
    </xf>
    <xf numFmtId="177" fontId="1" fillId="0" borderId="34" xfId="0" applyNumberFormat="1" applyFont="1" applyFill="1" applyBorder="1" applyAlignment="1">
      <alignment horizontal="center" vertical="center"/>
    </xf>
    <xf numFmtId="0" fontId="2" fillId="0" borderId="35" xfId="0" applyFont="1" applyFill="1" applyBorder="1">
      <alignment vertical="center"/>
    </xf>
    <xf numFmtId="176" fontId="1" fillId="0" borderId="33" xfId="0" applyNumberFormat="1" applyFont="1" applyFill="1" applyBorder="1">
      <alignment vertical="center"/>
    </xf>
    <xf numFmtId="0" fontId="1" fillId="0" borderId="34" xfId="0" applyFont="1" applyFill="1" applyBorder="1" applyAlignment="1">
      <alignment horizontal="center" vertical="center"/>
    </xf>
    <xf numFmtId="176" fontId="1" fillId="0" borderId="34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7" fontId="1" fillId="0" borderId="90" xfId="0" applyNumberFormat="1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0" fontId="2" fillId="0" borderId="24" xfId="0" applyFont="1" applyFill="1" applyBorder="1">
      <alignment vertical="center"/>
    </xf>
    <xf numFmtId="176" fontId="1" fillId="0" borderId="21" xfId="0" applyNumberFormat="1" applyFont="1" applyFill="1" applyBorder="1">
      <alignment vertical="center"/>
    </xf>
    <xf numFmtId="0" fontId="1" fillId="0" borderId="22" xfId="0" applyFont="1" applyFill="1" applyBorder="1" applyAlignment="1">
      <alignment horizontal="center" vertical="center"/>
    </xf>
    <xf numFmtId="176" fontId="1" fillId="0" borderId="22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81" fontId="2" fillId="0" borderId="22" xfId="0" applyNumberFormat="1" applyFont="1" applyFill="1" applyBorder="1">
      <alignment vertical="center"/>
    </xf>
    <xf numFmtId="177" fontId="1" fillId="0" borderId="44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54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0" fontId="2" fillId="0" borderId="15" xfId="0" applyFont="1" applyFill="1" applyBorder="1">
      <alignment vertical="center"/>
    </xf>
    <xf numFmtId="176" fontId="1" fillId="0" borderId="11" xfId="0" applyNumberFormat="1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left" vertical="center"/>
    </xf>
    <xf numFmtId="176" fontId="1" fillId="0" borderId="94" xfId="0" applyNumberFormat="1" applyFont="1" applyFill="1" applyBorder="1">
      <alignment vertical="center"/>
    </xf>
    <xf numFmtId="176" fontId="1" fillId="0" borderId="92" xfId="0" applyNumberFormat="1" applyFont="1" applyFill="1" applyBorder="1">
      <alignment vertical="center"/>
    </xf>
    <xf numFmtId="176" fontId="2" fillId="0" borderId="92" xfId="0" applyNumberFormat="1" applyFont="1" applyFill="1" applyBorder="1">
      <alignment vertical="center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3" fontId="1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>
      <alignment vertical="center"/>
    </xf>
    <xf numFmtId="1" fontId="1" fillId="0" borderId="0" xfId="0" applyNumberFormat="1" applyFont="1" applyFill="1" applyAlignment="1">
      <alignment vertical="center" shrinkToFit="1"/>
    </xf>
    <xf numFmtId="1" fontId="1" fillId="0" borderId="0" xfId="0" applyNumberFormat="1" applyFont="1" applyFill="1">
      <alignment vertical="center"/>
    </xf>
    <xf numFmtId="0" fontId="1" fillId="0" borderId="0" xfId="2" applyFont="1" applyFill="1" applyAlignment="1">
      <alignment vertical="center"/>
    </xf>
    <xf numFmtId="180" fontId="1" fillId="0" borderId="0" xfId="2" applyNumberFormat="1" applyFont="1" applyFill="1" applyAlignment="1">
      <alignment horizontal="center" vertical="center" shrinkToFit="1"/>
    </xf>
    <xf numFmtId="0" fontId="1" fillId="0" borderId="0" xfId="2" applyFont="1" applyFill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 shrinkToFit="1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7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 shrinkToFit="1"/>
    </xf>
    <xf numFmtId="0" fontId="1" fillId="0" borderId="96" xfId="0" applyFont="1" applyFill="1" applyBorder="1" applyAlignment="1">
      <alignment vertical="center" shrinkToFit="1"/>
    </xf>
    <xf numFmtId="0" fontId="2" fillId="0" borderId="97" xfId="0" applyFont="1" applyFill="1" applyBorder="1" applyAlignment="1">
      <alignment vertical="center" shrinkToFit="1"/>
    </xf>
    <xf numFmtId="0" fontId="2" fillId="0" borderId="98" xfId="0" applyFont="1" applyFill="1" applyBorder="1" applyAlignment="1">
      <alignment horizontal="right" vertical="center" shrinkToFit="1"/>
    </xf>
    <xf numFmtId="0" fontId="1" fillId="0" borderId="99" xfId="0" applyFont="1" applyFill="1" applyBorder="1" applyAlignment="1">
      <alignment vertical="center" shrinkToFit="1"/>
    </xf>
    <xf numFmtId="0" fontId="1" fillId="0" borderId="100" xfId="0" applyFont="1" applyFill="1" applyBorder="1" applyAlignment="1">
      <alignment vertical="center" shrinkToFit="1"/>
    </xf>
    <xf numFmtId="0" fontId="2" fillId="0" borderId="97" xfId="0" applyFont="1" applyFill="1" applyBorder="1" applyAlignment="1">
      <alignment horizontal="right" vertical="center" shrinkToFit="1"/>
    </xf>
    <xf numFmtId="0" fontId="2" fillId="0" borderId="101" xfId="0" applyFont="1" applyFill="1" applyBorder="1" applyAlignment="1">
      <alignment horizontal="right" vertical="center" shrinkToFit="1"/>
    </xf>
    <xf numFmtId="3" fontId="1" fillId="0" borderId="99" xfId="0" applyNumberFormat="1" applyFont="1" applyFill="1" applyBorder="1" applyAlignment="1">
      <alignment horizontal="left" vertical="center" shrinkToFit="1"/>
    </xf>
    <xf numFmtId="3" fontId="1" fillId="0" borderId="100" xfId="0" applyNumberFormat="1" applyFont="1" applyFill="1" applyBorder="1" applyAlignment="1">
      <alignment horizontal="right" vertical="center" shrinkToFit="1"/>
    </xf>
    <xf numFmtId="0" fontId="1" fillId="0" borderId="99" xfId="0" applyFont="1" applyFill="1" applyBorder="1" applyAlignment="1">
      <alignment horizontal="left" vertical="center" shrinkToFit="1"/>
    </xf>
    <xf numFmtId="0" fontId="1" fillId="0" borderId="100" xfId="0" applyFont="1" applyFill="1" applyBorder="1" applyAlignment="1">
      <alignment horizontal="left" vertical="center" shrinkToFit="1"/>
    </xf>
    <xf numFmtId="0" fontId="2" fillId="0" borderId="97" xfId="0" applyFont="1" applyFill="1" applyBorder="1" applyAlignment="1">
      <alignment horizontal="left" vertical="center" shrinkToFit="1"/>
    </xf>
    <xf numFmtId="0" fontId="1" fillId="0" borderId="100" xfId="0" applyFont="1" applyFill="1" applyBorder="1" applyAlignment="1">
      <alignment horizontal="right" vertical="center" shrinkToFit="1"/>
    </xf>
    <xf numFmtId="0" fontId="2" fillId="0" borderId="101" xfId="0" applyFont="1" applyFill="1" applyBorder="1" applyAlignment="1">
      <alignment vertical="center" shrinkToFit="1"/>
    </xf>
    <xf numFmtId="0" fontId="2" fillId="0" borderId="102" xfId="0" applyFont="1" applyFill="1" applyBorder="1" applyAlignment="1">
      <alignment vertical="center" shrinkToFit="1"/>
    </xf>
    <xf numFmtId="0" fontId="1" fillId="0" borderId="103" xfId="0" applyFont="1" applyFill="1" applyBorder="1" applyAlignment="1">
      <alignment vertical="center" shrinkToFit="1"/>
    </xf>
    <xf numFmtId="0" fontId="2" fillId="0" borderId="104" xfId="0" applyFont="1" applyFill="1" applyBorder="1" applyAlignment="1">
      <alignment horizontal="right" vertical="center" shrinkToFit="1"/>
    </xf>
    <xf numFmtId="0" fontId="1" fillId="0" borderId="105" xfId="0" applyFont="1" applyFill="1" applyBorder="1" applyAlignment="1">
      <alignment vertical="center" shrinkToFit="1"/>
    </xf>
    <xf numFmtId="0" fontId="2" fillId="0" borderId="98" xfId="0" applyFont="1" applyFill="1" applyBorder="1" applyAlignment="1">
      <alignment vertical="center" shrinkToFit="1"/>
    </xf>
    <xf numFmtId="0" fontId="1" fillId="0" borderId="101" xfId="0" applyFont="1" applyFill="1" applyBorder="1" applyAlignment="1">
      <alignment vertical="center" shrinkToFit="1"/>
    </xf>
    <xf numFmtId="0" fontId="2" fillId="0" borderId="100" xfId="0" applyFont="1" applyFill="1" applyBorder="1" applyAlignment="1">
      <alignment horizontal="right" vertical="center" shrinkToFit="1"/>
    </xf>
    <xf numFmtId="10" fontId="1" fillId="0" borderId="73" xfId="3" applyNumberFormat="1" applyFont="1" applyFill="1" applyBorder="1" applyAlignment="1">
      <alignment vertical="center" shrinkToFit="1"/>
    </xf>
    <xf numFmtId="0" fontId="2" fillId="0" borderId="106" xfId="0" applyFont="1" applyFill="1" applyBorder="1" applyAlignment="1">
      <alignment vertical="center" shrinkToFit="1"/>
    </xf>
    <xf numFmtId="0" fontId="1" fillId="0" borderId="107" xfId="0" applyFont="1" applyFill="1" applyBorder="1" applyAlignment="1">
      <alignment vertical="center" shrinkToFit="1"/>
    </xf>
    <xf numFmtId="0" fontId="2" fillId="0" borderId="104" xfId="0" applyFont="1" applyFill="1" applyBorder="1" applyAlignment="1">
      <alignment vertical="center" shrinkToFit="1"/>
    </xf>
    <xf numFmtId="0" fontId="2" fillId="0" borderId="102" xfId="0" applyFont="1" applyFill="1" applyBorder="1" applyAlignment="1">
      <alignment horizontal="right" vertical="center" shrinkToFit="1"/>
    </xf>
    <xf numFmtId="0" fontId="2" fillId="0" borderId="107" xfId="0" applyFont="1" applyFill="1" applyBorder="1" applyAlignment="1">
      <alignment vertical="center" shrinkToFit="1"/>
    </xf>
    <xf numFmtId="0" fontId="2" fillId="0" borderId="103" xfId="0" applyFont="1" applyFill="1" applyBorder="1" applyAlignment="1">
      <alignment vertical="center" shrinkToFit="1"/>
    </xf>
    <xf numFmtId="179" fontId="12" fillId="0" borderId="104" xfId="0" applyNumberFormat="1" applyFont="1" applyFill="1" applyBorder="1" applyAlignment="1">
      <alignment vertical="center" wrapText="1" shrinkToFit="1"/>
    </xf>
    <xf numFmtId="0" fontId="1" fillId="0" borderId="108" xfId="0" applyFont="1" applyFill="1" applyBorder="1" applyAlignment="1">
      <alignment vertical="center" shrinkToFit="1"/>
    </xf>
    <xf numFmtId="0" fontId="2" fillId="0" borderId="109" xfId="0" applyFont="1" applyFill="1" applyBorder="1" applyAlignment="1">
      <alignment vertical="center" shrinkToFit="1"/>
    </xf>
    <xf numFmtId="0" fontId="2" fillId="0" borderId="110" xfId="0" applyFont="1" applyFill="1" applyBorder="1" applyAlignment="1">
      <alignment vertical="center" shrinkToFit="1"/>
    </xf>
    <xf numFmtId="0" fontId="2" fillId="0" borderId="111" xfId="0" applyFont="1" applyFill="1" applyBorder="1" applyAlignment="1">
      <alignment vertical="center" shrinkToFit="1"/>
    </xf>
    <xf numFmtId="0" fontId="2" fillId="0" borderId="112" xfId="0" applyFont="1" applyFill="1" applyBorder="1" applyAlignment="1">
      <alignment vertical="center" shrinkToFit="1"/>
    </xf>
    <xf numFmtId="0" fontId="1" fillId="0" borderId="113" xfId="0" applyFont="1" applyFill="1" applyBorder="1" applyAlignment="1">
      <alignment horizontal="center" vertical="center"/>
    </xf>
    <xf numFmtId="0" fontId="2" fillId="0" borderId="114" xfId="0" applyFont="1" applyFill="1" applyBorder="1">
      <alignment vertical="center"/>
    </xf>
  </cellXfs>
  <cellStyles count="8">
    <cellStyle name="0,0_x000d__x000a_NA_x000d__x000a_ 2" xfId="2" xr:uid="{00000000-0005-0000-0000-000000000000}"/>
    <cellStyle name="Excel Built-in Comma [0]" xfId="1" xr:uid="{00000000-0005-0000-0000-000001000000}"/>
    <cellStyle name="パーセント 2" xfId="4" xr:uid="{00000000-0005-0000-0000-000002000000}"/>
    <cellStyle name="桁区切り 2" xfId="3" xr:uid="{00000000-0005-0000-0000-000003000000}"/>
    <cellStyle name="標準" xfId="0" builtinId="0"/>
    <cellStyle name="標準 2" xfId="7" xr:uid="{00000000-0005-0000-0000-000005000000}"/>
    <cellStyle name="標準 3" xfId="5" xr:uid="{00000000-0005-0000-0000-000006000000}"/>
    <cellStyle name="標準 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210</xdr:row>
      <xdr:rowOff>60960</xdr:rowOff>
    </xdr:from>
    <xdr:to>
      <xdr:col>2</xdr:col>
      <xdr:colOff>106680</xdr:colOff>
      <xdr:row>212</xdr:row>
      <xdr:rowOff>53340</xdr:rowOff>
    </xdr:to>
    <xdr:sp macro="" textlink="" fLocksText="0">
      <xdr:nvSpPr>
        <xdr:cNvPr id="2" name="CustomShape 1">
          <a:extLst>
            <a:ext uri="{FF2B5EF4-FFF2-40B4-BE49-F238E27FC236}">
              <a16:creationId xmlns:a16="http://schemas.microsoft.com/office/drawing/2014/main" id="{C695058A-EBB3-46B8-BF53-205BBB95B207}"/>
            </a:ext>
          </a:extLst>
        </xdr:cNvPr>
        <xdr:cNvSpPr>
          <a:spLocks noChangeArrowheads="1"/>
        </xdr:cNvSpPr>
      </xdr:nvSpPr>
      <xdr:spPr bwMode="auto">
        <a:xfrm>
          <a:off x="243840" y="48619410"/>
          <a:ext cx="320040" cy="449580"/>
        </a:xfrm>
        <a:custGeom>
          <a:avLst/>
          <a:gdLst>
            <a:gd name="G0" fmla="+- 1041 0 0"/>
            <a:gd name="G1" fmla="+- 834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21</a:t>
          </a:r>
        </a:p>
      </xdr:txBody>
    </xdr:sp>
    <xdr:clientData/>
  </xdr:twoCellAnchor>
  <xdr:twoCellAnchor>
    <xdr:from>
      <xdr:col>1</xdr:col>
      <xdr:colOff>53340</xdr:colOff>
      <xdr:row>210</xdr:row>
      <xdr:rowOff>60960</xdr:rowOff>
    </xdr:from>
    <xdr:to>
      <xdr:col>2</xdr:col>
      <xdr:colOff>106680</xdr:colOff>
      <xdr:row>212</xdr:row>
      <xdr:rowOff>53340</xdr:rowOff>
    </xdr:to>
    <xdr:sp macro="" textlink="" fLocksText="0">
      <xdr:nvSpPr>
        <xdr:cNvPr id="4" name="CustomShape 1">
          <a:extLst>
            <a:ext uri="{FF2B5EF4-FFF2-40B4-BE49-F238E27FC236}">
              <a16:creationId xmlns:a16="http://schemas.microsoft.com/office/drawing/2014/main" id="{A630A6F4-83D5-409B-8179-72F9C0374301}"/>
            </a:ext>
          </a:extLst>
        </xdr:cNvPr>
        <xdr:cNvSpPr>
          <a:spLocks noChangeArrowheads="1"/>
        </xdr:cNvSpPr>
      </xdr:nvSpPr>
      <xdr:spPr bwMode="auto">
        <a:xfrm>
          <a:off x="243840" y="48619410"/>
          <a:ext cx="320040" cy="449580"/>
        </a:xfrm>
        <a:custGeom>
          <a:avLst/>
          <a:gdLst>
            <a:gd name="G0" fmla="+- 1041 0 0"/>
            <a:gd name="G1" fmla="+- 834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21</a:t>
          </a:r>
        </a:p>
      </xdr:txBody>
    </xdr:sp>
    <xdr:clientData/>
  </xdr:twoCellAnchor>
  <xdr:twoCellAnchor>
    <xdr:from>
      <xdr:col>9</xdr:col>
      <xdr:colOff>141817</xdr:colOff>
      <xdr:row>1</xdr:row>
      <xdr:rowOff>42123</xdr:rowOff>
    </xdr:from>
    <xdr:to>
      <xdr:col>10</xdr:col>
      <xdr:colOff>1160357</xdr:colOff>
      <xdr:row>3</xdr:row>
      <xdr:rowOff>28575</xdr:rowOff>
    </xdr:to>
    <xdr:sp macro="" textlink="" fLocksText="0">
      <xdr:nvSpPr>
        <xdr:cNvPr id="5" name="CustomShape 1">
          <a:extLst>
            <a:ext uri="{FF2B5EF4-FFF2-40B4-BE49-F238E27FC236}">
              <a16:creationId xmlns:a16="http://schemas.microsoft.com/office/drawing/2014/main" id="{E40B253B-DD5E-453E-B116-E58B3A876A45}"/>
            </a:ext>
          </a:extLst>
        </xdr:cNvPr>
        <xdr:cNvSpPr>
          <a:spLocks noChangeArrowheads="1"/>
        </xdr:cNvSpPr>
      </xdr:nvSpPr>
      <xdr:spPr bwMode="auto">
        <a:xfrm>
          <a:off x="8904817" y="232623"/>
          <a:ext cx="1971040" cy="443652"/>
        </a:xfrm>
        <a:prstGeom prst="rect">
          <a:avLst/>
        </a:prstGeom>
        <a:solidFill>
          <a:srgbClr val="FFFFFF"/>
        </a:solidFill>
        <a:ln w="1260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DejaVu Sans"/>
            </a:rPr>
            <a:t>資料１０－２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chemeClr val="accent2"/>
        </a:solidFill>
        <a:ln w="9360" cap="flat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0160" tIns="20160" rIns="20160" bIns="20160" anchor="t"/>
      <a:lstStyle>
        <a:defPPr algn="l" rtl="0">
          <a:defRPr sz="1400" b="0" i="0" u="none" strike="noStrike" baseline="0">
            <a:ln>
              <a:solidFill>
                <a:srgbClr val="000000"/>
              </a:solidFill>
            </a:ln>
            <a:solidFill>
              <a:sysClr val="windowText" lastClr="000000"/>
            </a:solidFill>
            <a:latin typeface="DejaVu Sans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25F0-EA19-4C0E-9910-CF9EA62A57B3}">
  <sheetPr>
    <tabColor indexed="10"/>
    <pageSetUpPr fitToPage="1"/>
  </sheetPr>
  <dimension ref="A1:IL201"/>
  <sheetViews>
    <sheetView showGridLines="0" tabSelected="1" view="pageBreakPreview" zoomScaleNormal="100" zoomScaleSheetLayoutView="100" workbookViewId="0">
      <selection activeCell="F7" sqref="F7"/>
    </sheetView>
  </sheetViews>
  <sheetFormatPr defaultColWidth="9" defaultRowHeight="18" customHeight="1" x14ac:dyDescent="0.15"/>
  <cols>
    <col min="1" max="1" width="2.5" style="9" customWidth="1"/>
    <col min="2" max="5" width="3.5" style="9" customWidth="1"/>
    <col min="6" max="6" width="74" style="9" bestFit="1" customWidth="1"/>
    <col min="7" max="7" width="7.375" style="206" customWidth="1"/>
    <col min="8" max="8" width="7.375" style="11" customWidth="1"/>
    <col min="9" max="9" width="9.75" style="9" customWidth="1"/>
    <col min="10" max="10" width="12.5" style="9" customWidth="1"/>
    <col min="11" max="11" width="20.75" style="208" customWidth="1"/>
    <col min="12" max="12" width="2.5" style="9" customWidth="1"/>
    <col min="13" max="14" width="9" style="9"/>
    <col min="15" max="15" width="26.625" style="9" bestFit="1" customWidth="1"/>
    <col min="16" max="16384" width="9" style="9"/>
  </cols>
  <sheetData>
    <row r="1" spans="1:246" ht="15" customHeight="1" x14ac:dyDescent="0.15">
      <c r="A1" s="8"/>
      <c r="B1" s="8"/>
      <c r="C1" s="8"/>
      <c r="D1" s="8"/>
      <c r="E1" s="8"/>
      <c r="F1" s="8"/>
      <c r="G1" s="8"/>
      <c r="H1" s="9"/>
      <c r="I1" s="8"/>
      <c r="J1" s="8"/>
      <c r="K1" s="10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</row>
    <row r="4" spans="1:246" ht="19.899999999999999" customHeight="1" thickBot="1" x14ac:dyDescent="0.2">
      <c r="A4" s="8"/>
      <c r="B4" s="9" t="s">
        <v>42</v>
      </c>
      <c r="G4" s="8"/>
      <c r="I4" s="8"/>
      <c r="J4" s="8"/>
      <c r="K4" s="1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</row>
    <row r="5" spans="1:246" s="11" customFormat="1" ht="17.649999999999999" customHeight="1" thickBot="1" x14ac:dyDescent="0.2">
      <c r="B5" s="221" t="s">
        <v>0</v>
      </c>
      <c r="C5" s="223"/>
      <c r="D5" s="223"/>
      <c r="E5" s="223"/>
      <c r="F5" s="225" t="s">
        <v>1</v>
      </c>
      <c r="G5" s="220" t="s">
        <v>176</v>
      </c>
      <c r="H5" s="220"/>
      <c r="I5" s="220"/>
      <c r="J5" s="220"/>
      <c r="K5" s="262"/>
    </row>
    <row r="6" spans="1:246" ht="17.649999999999999" customHeight="1" thickBot="1" x14ac:dyDescent="0.2">
      <c r="A6" s="11"/>
      <c r="B6" s="222"/>
      <c r="C6" s="224"/>
      <c r="D6" s="224"/>
      <c r="E6" s="224"/>
      <c r="F6" s="226"/>
      <c r="G6" s="12" t="s">
        <v>2</v>
      </c>
      <c r="H6" s="13" t="s">
        <v>3</v>
      </c>
      <c r="I6" s="13" t="s">
        <v>4</v>
      </c>
      <c r="J6" s="14" t="s">
        <v>5</v>
      </c>
      <c r="K6" s="227" t="s">
        <v>6</v>
      </c>
      <c r="L6" s="11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</row>
    <row r="7" spans="1:246" ht="18" customHeight="1" thickBot="1" x14ac:dyDescent="0.2">
      <c r="A7" s="8"/>
      <c r="B7" s="15" t="s">
        <v>7</v>
      </c>
      <c r="C7" s="16"/>
      <c r="D7" s="16"/>
      <c r="E7" s="16"/>
      <c r="F7" s="263" t="s">
        <v>8</v>
      </c>
      <c r="G7" s="18"/>
      <c r="H7" s="19"/>
      <c r="I7" s="20"/>
      <c r="J7" s="20"/>
      <c r="K7" s="22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</row>
    <row r="8" spans="1:246" s="22" customFormat="1" ht="18" customHeight="1" x14ac:dyDescent="0.15">
      <c r="B8" s="23"/>
      <c r="C8" s="24">
        <v>1</v>
      </c>
      <c r="D8" s="24"/>
      <c r="E8" s="24"/>
      <c r="F8" s="17" t="s">
        <v>9</v>
      </c>
      <c r="G8" s="26"/>
      <c r="H8" s="24"/>
      <c r="I8" s="27"/>
      <c r="J8" s="28">
        <f>SUM(J9,J16,J18,J48,J56,J64,J72,,J78)</f>
        <v>0</v>
      </c>
      <c r="K8" s="229"/>
    </row>
    <row r="9" spans="1:246" ht="18" customHeight="1" x14ac:dyDescent="0.15">
      <c r="A9" s="22"/>
      <c r="B9" s="29"/>
      <c r="C9" s="30"/>
      <c r="D9" s="30" t="s">
        <v>11</v>
      </c>
      <c r="E9" s="30"/>
      <c r="F9" s="31" t="s">
        <v>12</v>
      </c>
      <c r="G9" s="32"/>
      <c r="H9" s="30"/>
      <c r="I9" s="33"/>
      <c r="J9" s="34">
        <f>SUM(J10:J15)</f>
        <v>0</v>
      </c>
      <c r="K9" s="230"/>
      <c r="L9" s="2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</row>
    <row r="10" spans="1:246" ht="18" customHeight="1" x14ac:dyDescent="0.15">
      <c r="A10" s="22"/>
      <c r="B10" s="35"/>
      <c r="C10" s="36"/>
      <c r="D10" s="36"/>
      <c r="E10" s="36">
        <v>1</v>
      </c>
      <c r="F10" s="37" t="s">
        <v>111</v>
      </c>
      <c r="G10" s="38">
        <v>1</v>
      </c>
      <c r="H10" s="36" t="s">
        <v>43</v>
      </c>
      <c r="I10" s="39"/>
      <c r="J10" s="40"/>
      <c r="K10" s="231"/>
      <c r="L10" s="2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</row>
    <row r="11" spans="1:246" ht="18" customHeight="1" x14ac:dyDescent="0.15">
      <c r="A11" s="22"/>
      <c r="B11" s="41"/>
      <c r="C11" s="36"/>
      <c r="D11" s="36"/>
      <c r="E11" s="36">
        <v>2</v>
      </c>
      <c r="F11" s="37" t="s">
        <v>49</v>
      </c>
      <c r="G11" s="38">
        <v>1</v>
      </c>
      <c r="H11" s="36" t="s">
        <v>122</v>
      </c>
      <c r="I11" s="39"/>
      <c r="J11" s="40"/>
      <c r="K11" s="231"/>
      <c r="L11" s="2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</row>
    <row r="12" spans="1:246" ht="18" customHeight="1" x14ac:dyDescent="0.15">
      <c r="A12" s="22"/>
      <c r="B12" s="41"/>
      <c r="C12" s="36"/>
      <c r="D12" s="36"/>
      <c r="E12" s="36">
        <v>3</v>
      </c>
      <c r="F12" s="37" t="s">
        <v>124</v>
      </c>
      <c r="G12" s="38">
        <v>13</v>
      </c>
      <c r="H12" s="36" t="s">
        <v>122</v>
      </c>
      <c r="I12" s="39"/>
      <c r="J12" s="40"/>
      <c r="K12" s="231"/>
      <c r="L12" s="22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</row>
    <row r="13" spans="1:246" ht="18" customHeight="1" x14ac:dyDescent="0.15">
      <c r="A13" s="22"/>
      <c r="B13" s="41"/>
      <c r="C13" s="36"/>
      <c r="D13" s="36"/>
      <c r="E13" s="36">
        <v>4</v>
      </c>
      <c r="F13" s="37" t="s">
        <v>133</v>
      </c>
      <c r="G13" s="38">
        <v>1</v>
      </c>
      <c r="H13" s="36" t="s">
        <v>72</v>
      </c>
      <c r="I13" s="39"/>
      <c r="J13" s="40"/>
      <c r="K13" s="231"/>
      <c r="L13" s="22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</row>
    <row r="14" spans="1:246" ht="18" customHeight="1" x14ac:dyDescent="0.15">
      <c r="A14" s="22"/>
      <c r="B14" s="41"/>
      <c r="C14" s="36"/>
      <c r="D14" s="36"/>
      <c r="E14" s="36">
        <v>5</v>
      </c>
      <c r="F14" s="37" t="s">
        <v>135</v>
      </c>
      <c r="G14" s="38">
        <v>1</v>
      </c>
      <c r="H14" s="36" t="s">
        <v>70</v>
      </c>
      <c r="I14" s="39"/>
      <c r="J14" s="40"/>
      <c r="K14" s="231"/>
      <c r="L14" s="22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</row>
    <row r="15" spans="1:246" ht="18" customHeight="1" x14ac:dyDescent="0.15">
      <c r="A15" s="22"/>
      <c r="B15" s="42"/>
      <c r="C15" s="43"/>
      <c r="D15" s="43"/>
      <c r="E15" s="36">
        <v>6</v>
      </c>
      <c r="F15" s="44" t="s">
        <v>163</v>
      </c>
      <c r="G15" s="45">
        <v>1</v>
      </c>
      <c r="H15" s="43" t="s">
        <v>70</v>
      </c>
      <c r="I15" s="46"/>
      <c r="J15" s="47"/>
      <c r="K15" s="232"/>
      <c r="L15" s="22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</row>
    <row r="16" spans="1:246" ht="18" customHeight="1" x14ac:dyDescent="0.15">
      <c r="A16" s="22"/>
      <c r="B16" s="48"/>
      <c r="C16" s="49"/>
      <c r="D16" s="49" t="s">
        <v>13</v>
      </c>
      <c r="E16" s="49"/>
      <c r="F16" s="7" t="s">
        <v>14</v>
      </c>
      <c r="G16" s="50"/>
      <c r="H16" s="49"/>
      <c r="I16" s="28"/>
      <c r="J16" s="51">
        <v>0</v>
      </c>
      <c r="K16" s="233"/>
      <c r="L16" s="22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</row>
    <row r="17" spans="1:246" ht="18" customHeight="1" x14ac:dyDescent="0.15">
      <c r="A17" s="22"/>
      <c r="B17" s="52"/>
      <c r="C17" s="53"/>
      <c r="D17" s="53"/>
      <c r="E17" s="53"/>
      <c r="F17" s="54"/>
      <c r="G17" s="55"/>
      <c r="H17" s="53"/>
      <c r="I17" s="56"/>
      <c r="J17" s="57"/>
      <c r="K17" s="234"/>
      <c r="L17" s="22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</row>
    <row r="18" spans="1:246" ht="18" customHeight="1" x14ac:dyDescent="0.15">
      <c r="A18" s="22"/>
      <c r="B18" s="29"/>
      <c r="C18" s="30"/>
      <c r="D18" s="30" t="s">
        <v>15</v>
      </c>
      <c r="E18" s="30"/>
      <c r="F18" s="31" t="s">
        <v>16</v>
      </c>
      <c r="G18" s="32"/>
      <c r="H18" s="30"/>
      <c r="I18" s="33"/>
      <c r="J18" s="34">
        <f>SUM(J19:J46)</f>
        <v>0</v>
      </c>
      <c r="K18" s="230"/>
      <c r="L18" s="2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</row>
    <row r="19" spans="1:246" ht="18" customHeight="1" x14ac:dyDescent="0.15">
      <c r="A19" s="22"/>
      <c r="B19" s="58"/>
      <c r="C19" s="59"/>
      <c r="D19" s="59"/>
      <c r="E19" s="36">
        <v>1</v>
      </c>
      <c r="F19" s="37" t="s">
        <v>107</v>
      </c>
      <c r="G19" s="38">
        <v>641</v>
      </c>
      <c r="H19" s="36" t="s">
        <v>45</v>
      </c>
      <c r="I19" s="39"/>
      <c r="J19" s="40"/>
      <c r="K19" s="231"/>
      <c r="L19" s="22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</row>
    <row r="20" spans="1:246" ht="18" customHeight="1" x14ac:dyDescent="0.15">
      <c r="B20" s="41"/>
      <c r="C20" s="36"/>
      <c r="D20" s="36"/>
      <c r="E20" s="36">
        <v>2</v>
      </c>
      <c r="F20" s="37" t="s">
        <v>108</v>
      </c>
      <c r="G20" s="38">
        <v>409</v>
      </c>
      <c r="H20" s="36" t="s">
        <v>45</v>
      </c>
      <c r="I20" s="39"/>
      <c r="J20" s="40"/>
      <c r="K20" s="231"/>
    </row>
    <row r="21" spans="1:246" ht="18" customHeight="1" x14ac:dyDescent="0.15">
      <c r="A21" s="8"/>
      <c r="B21" s="41"/>
      <c r="C21" s="36"/>
      <c r="D21" s="60"/>
      <c r="E21" s="36">
        <v>3</v>
      </c>
      <c r="F21" s="37" t="s">
        <v>74</v>
      </c>
      <c r="G21" s="38">
        <v>9</v>
      </c>
      <c r="H21" s="36" t="s">
        <v>46</v>
      </c>
      <c r="I21" s="39"/>
      <c r="J21" s="40"/>
      <c r="K21" s="23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</row>
    <row r="22" spans="1:246" ht="18" customHeight="1" x14ac:dyDescent="0.15">
      <c r="A22" s="8"/>
      <c r="B22" s="41"/>
      <c r="C22" s="36"/>
      <c r="D22" s="60"/>
      <c r="E22" s="36">
        <v>4</v>
      </c>
      <c r="F22" s="37" t="s">
        <v>75</v>
      </c>
      <c r="G22" s="38">
        <v>6</v>
      </c>
      <c r="H22" s="36" t="s">
        <v>47</v>
      </c>
      <c r="I22" s="39"/>
      <c r="J22" s="40"/>
      <c r="K22" s="23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</row>
    <row r="23" spans="1:246" ht="18" customHeight="1" x14ac:dyDescent="0.15">
      <c r="A23" s="8"/>
      <c r="B23" s="41"/>
      <c r="C23" s="36"/>
      <c r="D23" s="60"/>
      <c r="E23" s="36">
        <v>5</v>
      </c>
      <c r="F23" s="37" t="s">
        <v>76</v>
      </c>
      <c r="G23" s="38">
        <v>1</v>
      </c>
      <c r="H23" s="36" t="s">
        <v>47</v>
      </c>
      <c r="I23" s="39"/>
      <c r="J23" s="40"/>
      <c r="K23" s="23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</row>
    <row r="24" spans="1:246" ht="18" customHeight="1" x14ac:dyDescent="0.15">
      <c r="B24" s="41"/>
      <c r="C24" s="36"/>
      <c r="D24" s="60"/>
      <c r="E24" s="36">
        <v>6</v>
      </c>
      <c r="F24" s="37" t="s">
        <v>48</v>
      </c>
      <c r="G24" s="38">
        <v>12</v>
      </c>
      <c r="H24" s="36" t="s">
        <v>47</v>
      </c>
      <c r="I24" s="39"/>
      <c r="J24" s="40"/>
      <c r="K24" s="231"/>
    </row>
    <row r="25" spans="1:246" ht="18" customHeight="1" x14ac:dyDescent="0.15">
      <c r="B25" s="41"/>
      <c r="C25" s="36"/>
      <c r="D25" s="60"/>
      <c r="E25" s="36">
        <v>7</v>
      </c>
      <c r="F25" s="37" t="s">
        <v>77</v>
      </c>
      <c r="G25" s="38">
        <v>14</v>
      </c>
      <c r="H25" s="36" t="s">
        <v>43</v>
      </c>
      <c r="I25" s="40"/>
      <c r="J25" s="40"/>
      <c r="K25" s="231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</row>
    <row r="26" spans="1:246" ht="18" customHeight="1" x14ac:dyDescent="0.15">
      <c r="B26" s="41"/>
      <c r="C26" s="36"/>
      <c r="D26" s="60"/>
      <c r="E26" s="36">
        <v>8</v>
      </c>
      <c r="F26" s="37" t="s">
        <v>125</v>
      </c>
      <c r="G26" s="38">
        <v>43</v>
      </c>
      <c r="H26" s="36" t="s">
        <v>127</v>
      </c>
      <c r="I26" s="40"/>
      <c r="J26" s="40"/>
      <c r="K26" s="231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</row>
    <row r="27" spans="1:246" ht="18" customHeight="1" x14ac:dyDescent="0.15">
      <c r="A27" s="8"/>
      <c r="B27" s="41"/>
      <c r="C27" s="36"/>
      <c r="D27" s="60"/>
      <c r="E27" s="36">
        <v>9</v>
      </c>
      <c r="F27" s="37" t="s">
        <v>145</v>
      </c>
      <c r="G27" s="38">
        <v>3</v>
      </c>
      <c r="H27" s="36" t="s">
        <v>43</v>
      </c>
      <c r="I27" s="39"/>
      <c r="J27" s="40"/>
      <c r="K27" s="235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</row>
    <row r="28" spans="1:246" ht="18" customHeight="1" x14ac:dyDescent="0.15">
      <c r="A28" s="8"/>
      <c r="B28" s="41"/>
      <c r="C28" s="36"/>
      <c r="D28" s="60"/>
      <c r="E28" s="36">
        <v>10</v>
      </c>
      <c r="F28" s="37" t="s">
        <v>134</v>
      </c>
      <c r="G28" s="38">
        <v>1</v>
      </c>
      <c r="H28" s="36" t="s">
        <v>43</v>
      </c>
      <c r="I28" s="39"/>
      <c r="J28" s="40"/>
      <c r="K28" s="23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</row>
    <row r="29" spans="1:246" ht="18" customHeight="1" x14ac:dyDescent="0.15">
      <c r="A29" s="8"/>
      <c r="B29" s="41"/>
      <c r="C29" s="36"/>
      <c r="D29" s="60"/>
      <c r="E29" s="36">
        <v>11</v>
      </c>
      <c r="F29" s="37" t="s">
        <v>78</v>
      </c>
      <c r="G29" s="38">
        <v>10</v>
      </c>
      <c r="H29" s="36" t="s">
        <v>43</v>
      </c>
      <c r="I29" s="39"/>
      <c r="J29" s="40"/>
      <c r="K29" s="235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</row>
    <row r="30" spans="1:246" ht="18" customHeight="1" x14ac:dyDescent="0.15">
      <c r="A30" s="8"/>
      <c r="B30" s="41"/>
      <c r="C30" s="36"/>
      <c r="D30" s="60"/>
      <c r="E30" s="36">
        <v>12</v>
      </c>
      <c r="F30" s="37" t="s">
        <v>79</v>
      </c>
      <c r="G30" s="38">
        <v>4</v>
      </c>
      <c r="H30" s="36" t="s">
        <v>43</v>
      </c>
      <c r="I30" s="39"/>
      <c r="J30" s="40"/>
      <c r="K30" s="235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</row>
    <row r="31" spans="1:246" ht="18" customHeight="1" x14ac:dyDescent="0.15">
      <c r="A31" s="8"/>
      <c r="B31" s="41"/>
      <c r="C31" s="36"/>
      <c r="D31" s="60"/>
      <c r="E31" s="36">
        <v>13</v>
      </c>
      <c r="F31" s="37" t="s">
        <v>115</v>
      </c>
      <c r="G31" s="38">
        <v>18</v>
      </c>
      <c r="H31" s="36" t="s">
        <v>43</v>
      </c>
      <c r="I31" s="39"/>
      <c r="J31" s="40"/>
      <c r="K31" s="23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</row>
    <row r="32" spans="1:246" ht="18" customHeight="1" x14ac:dyDescent="0.15">
      <c r="A32" s="8"/>
      <c r="B32" s="41"/>
      <c r="C32" s="36"/>
      <c r="D32" s="60"/>
      <c r="E32" s="36">
        <v>14</v>
      </c>
      <c r="F32" s="37" t="s">
        <v>114</v>
      </c>
      <c r="G32" s="38">
        <v>18</v>
      </c>
      <c r="H32" s="36" t="s">
        <v>116</v>
      </c>
      <c r="I32" s="39"/>
      <c r="J32" s="40"/>
      <c r="K32" s="23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</row>
    <row r="33" spans="1:246" ht="18" customHeight="1" x14ac:dyDescent="0.15">
      <c r="A33" s="8"/>
      <c r="B33" s="41"/>
      <c r="C33" s="36"/>
      <c r="D33" s="60"/>
      <c r="E33" s="36">
        <v>15</v>
      </c>
      <c r="F33" s="37" t="s">
        <v>50</v>
      </c>
      <c r="G33" s="38">
        <v>4</v>
      </c>
      <c r="H33" s="36" t="s">
        <v>51</v>
      </c>
      <c r="I33" s="39"/>
      <c r="J33" s="40"/>
      <c r="K33" s="231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</row>
    <row r="34" spans="1:246" ht="18" customHeight="1" x14ac:dyDescent="0.15">
      <c r="A34" s="8"/>
      <c r="B34" s="41"/>
      <c r="C34" s="36"/>
      <c r="D34" s="60"/>
      <c r="E34" s="36">
        <v>16</v>
      </c>
      <c r="F34" s="37" t="s">
        <v>112</v>
      </c>
      <c r="G34" s="38">
        <v>8</v>
      </c>
      <c r="H34" s="36" t="s">
        <v>43</v>
      </c>
      <c r="I34" s="39"/>
      <c r="J34" s="40"/>
      <c r="K34" s="235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</row>
    <row r="35" spans="1:246" ht="18" customHeight="1" x14ac:dyDescent="0.15">
      <c r="B35" s="41"/>
      <c r="C35" s="36"/>
      <c r="D35" s="60"/>
      <c r="E35" s="36">
        <v>17</v>
      </c>
      <c r="F35" s="37" t="s">
        <v>71</v>
      </c>
      <c r="G35" s="38">
        <v>9</v>
      </c>
      <c r="H35" s="36" t="s">
        <v>51</v>
      </c>
      <c r="I35" s="39"/>
      <c r="J35" s="40"/>
      <c r="K35" s="235"/>
    </row>
    <row r="36" spans="1:246" ht="18" customHeight="1" x14ac:dyDescent="0.15">
      <c r="A36" s="8"/>
      <c r="B36" s="41"/>
      <c r="C36" s="36"/>
      <c r="D36" s="60"/>
      <c r="E36" s="36">
        <v>18</v>
      </c>
      <c r="F36" s="37" t="s">
        <v>121</v>
      </c>
      <c r="G36" s="38">
        <v>3</v>
      </c>
      <c r="H36" s="36" t="s">
        <v>51</v>
      </c>
      <c r="I36" s="39"/>
      <c r="J36" s="40"/>
      <c r="K36" s="235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</row>
    <row r="37" spans="1:246" ht="18" customHeight="1" x14ac:dyDescent="0.15">
      <c r="A37" s="8"/>
      <c r="B37" s="41"/>
      <c r="C37" s="36"/>
      <c r="D37" s="60"/>
      <c r="E37" s="36">
        <v>19</v>
      </c>
      <c r="F37" s="37" t="s">
        <v>162</v>
      </c>
      <c r="G37" s="38">
        <v>2</v>
      </c>
      <c r="H37" s="36" t="s">
        <v>51</v>
      </c>
      <c r="I37" s="39"/>
      <c r="J37" s="40"/>
      <c r="K37" s="235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</row>
    <row r="38" spans="1:246" ht="18" customHeight="1" x14ac:dyDescent="0.15">
      <c r="B38" s="41"/>
      <c r="C38" s="36"/>
      <c r="D38" s="60"/>
      <c r="E38" s="36">
        <v>20</v>
      </c>
      <c r="F38" s="37" t="s">
        <v>165</v>
      </c>
      <c r="G38" s="38">
        <v>1</v>
      </c>
      <c r="H38" s="36" t="s">
        <v>51</v>
      </c>
      <c r="I38" s="39"/>
      <c r="J38" s="40"/>
      <c r="K38" s="235"/>
    </row>
    <row r="39" spans="1:246" ht="18" customHeight="1" x14ac:dyDescent="0.15">
      <c r="A39" s="8"/>
      <c r="B39" s="41"/>
      <c r="C39" s="36"/>
      <c r="D39" s="60"/>
      <c r="E39" s="36">
        <v>21</v>
      </c>
      <c r="F39" s="37" t="s">
        <v>166</v>
      </c>
      <c r="G39" s="38">
        <v>8</v>
      </c>
      <c r="H39" s="36" t="s">
        <v>51</v>
      </c>
      <c r="I39" s="39"/>
      <c r="J39" s="40"/>
      <c r="K39" s="235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</row>
    <row r="40" spans="1:246" ht="18" customHeight="1" x14ac:dyDescent="0.15">
      <c r="B40" s="41"/>
      <c r="C40" s="36"/>
      <c r="D40" s="60"/>
      <c r="E40" s="36">
        <v>22</v>
      </c>
      <c r="F40" s="37" t="s">
        <v>167</v>
      </c>
      <c r="G40" s="38">
        <v>2</v>
      </c>
      <c r="H40" s="36" t="s">
        <v>51</v>
      </c>
      <c r="I40" s="39"/>
      <c r="J40" s="40"/>
      <c r="K40" s="235"/>
    </row>
    <row r="41" spans="1:246" ht="18" customHeight="1" x14ac:dyDescent="0.15">
      <c r="B41" s="41"/>
      <c r="C41" s="36"/>
      <c r="D41" s="60"/>
      <c r="E41" s="36">
        <v>23</v>
      </c>
      <c r="F41" s="37" t="s">
        <v>126</v>
      </c>
      <c r="G41" s="38">
        <v>6</v>
      </c>
      <c r="H41" s="36" t="s">
        <v>127</v>
      </c>
      <c r="I41" s="39"/>
      <c r="J41" s="40"/>
      <c r="K41" s="235"/>
    </row>
    <row r="42" spans="1:246" ht="18" customHeight="1" x14ac:dyDescent="0.15">
      <c r="B42" s="41"/>
      <c r="C42" s="36"/>
      <c r="D42" s="60"/>
      <c r="E42" s="36">
        <v>24</v>
      </c>
      <c r="F42" s="37" t="s">
        <v>123</v>
      </c>
      <c r="G42" s="38">
        <v>4</v>
      </c>
      <c r="H42" s="36" t="s">
        <v>127</v>
      </c>
      <c r="I42" s="39"/>
      <c r="J42" s="40"/>
      <c r="K42" s="235"/>
    </row>
    <row r="43" spans="1:246" ht="18" customHeight="1" x14ac:dyDescent="0.15">
      <c r="A43" s="8"/>
      <c r="B43" s="41"/>
      <c r="C43" s="36"/>
      <c r="D43" s="60"/>
      <c r="E43" s="36">
        <v>25</v>
      </c>
      <c r="F43" s="37" t="s">
        <v>117</v>
      </c>
      <c r="G43" s="38">
        <v>52</v>
      </c>
      <c r="H43" s="36" t="s">
        <v>52</v>
      </c>
      <c r="I43" s="39"/>
      <c r="J43" s="40"/>
      <c r="K43" s="235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</row>
    <row r="44" spans="1:246" ht="18" customHeight="1" x14ac:dyDescent="0.15">
      <c r="A44" s="8"/>
      <c r="B44" s="41"/>
      <c r="C44" s="36"/>
      <c r="D44" s="60"/>
      <c r="E44" s="36">
        <v>26</v>
      </c>
      <c r="F44" s="37" t="s">
        <v>118</v>
      </c>
      <c r="G44" s="38">
        <v>110</v>
      </c>
      <c r="H44" s="36" t="s">
        <v>43</v>
      </c>
      <c r="I44" s="39"/>
      <c r="J44" s="40"/>
      <c r="K44" s="23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</row>
    <row r="45" spans="1:246" ht="18" customHeight="1" x14ac:dyDescent="0.15">
      <c r="B45" s="41"/>
      <c r="C45" s="36"/>
      <c r="D45" s="60"/>
      <c r="E45" s="36">
        <v>27</v>
      </c>
      <c r="F45" s="37" t="s">
        <v>53</v>
      </c>
      <c r="G45" s="38">
        <v>14</v>
      </c>
      <c r="H45" s="36" t="s">
        <v>51</v>
      </c>
      <c r="I45" s="39"/>
      <c r="J45" s="40"/>
      <c r="K45" s="23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6" ht="18" customHeight="1" x14ac:dyDescent="0.15">
      <c r="B46" s="41"/>
      <c r="C46" s="36"/>
      <c r="D46" s="60"/>
      <c r="E46" s="36">
        <v>28</v>
      </c>
      <c r="F46" s="37" t="s">
        <v>81</v>
      </c>
      <c r="G46" s="38">
        <v>14</v>
      </c>
      <c r="H46" s="36" t="s">
        <v>46</v>
      </c>
      <c r="I46" s="40"/>
      <c r="J46" s="40"/>
      <c r="K46" s="23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6" ht="18" customHeight="1" x14ac:dyDescent="0.15">
      <c r="A47" s="8"/>
      <c r="B47" s="61"/>
      <c r="C47" s="43"/>
      <c r="D47" s="62"/>
      <c r="E47" s="43"/>
      <c r="F47" s="44"/>
      <c r="G47" s="45"/>
      <c r="H47" s="43"/>
      <c r="I47" s="47"/>
      <c r="J47" s="47"/>
      <c r="K47" s="236"/>
      <c r="L47" s="8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</row>
    <row r="48" spans="1:246" s="22" customFormat="1" ht="18" customHeight="1" x14ac:dyDescent="0.15">
      <c r="B48" s="63"/>
      <c r="C48" s="49"/>
      <c r="D48" s="49" t="s">
        <v>17</v>
      </c>
      <c r="E48" s="49"/>
      <c r="F48" s="7" t="s">
        <v>172</v>
      </c>
      <c r="G48" s="50"/>
      <c r="H48" s="49"/>
      <c r="I48" s="51"/>
      <c r="J48" s="28">
        <f>SUM(J49:J54)</f>
        <v>0</v>
      </c>
      <c r="K48" s="229"/>
    </row>
    <row r="49" spans="1:246" ht="18" customHeight="1" x14ac:dyDescent="0.15">
      <c r="A49" s="22"/>
      <c r="B49" s="58"/>
      <c r="C49" s="59"/>
      <c r="D49" s="59"/>
      <c r="E49" s="36">
        <v>1</v>
      </c>
      <c r="F49" s="37" t="s">
        <v>171</v>
      </c>
      <c r="G49" s="38">
        <v>1</v>
      </c>
      <c r="H49" s="36" t="s">
        <v>43</v>
      </c>
      <c r="I49" s="39"/>
      <c r="J49" s="40"/>
      <c r="K49" s="231"/>
      <c r="L49" s="2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</row>
    <row r="50" spans="1:246" ht="18" customHeight="1" x14ac:dyDescent="0.15">
      <c r="A50" s="22"/>
      <c r="B50" s="58"/>
      <c r="C50" s="59"/>
      <c r="D50" s="59"/>
      <c r="E50" s="36">
        <v>2</v>
      </c>
      <c r="F50" s="37" t="s">
        <v>105</v>
      </c>
      <c r="G50" s="38">
        <v>1</v>
      </c>
      <c r="H50" s="36" t="s">
        <v>43</v>
      </c>
      <c r="I50" s="39"/>
      <c r="J50" s="40"/>
      <c r="K50" s="231"/>
      <c r="L50" s="22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</row>
    <row r="51" spans="1:246" ht="18" customHeight="1" x14ac:dyDescent="0.15">
      <c r="A51" s="22"/>
      <c r="B51" s="58"/>
      <c r="C51" s="59"/>
      <c r="D51" s="59"/>
      <c r="E51" s="36">
        <v>3</v>
      </c>
      <c r="F51" s="37" t="s">
        <v>82</v>
      </c>
      <c r="G51" s="38">
        <v>2</v>
      </c>
      <c r="H51" s="36" t="s">
        <v>47</v>
      </c>
      <c r="I51" s="39"/>
      <c r="J51" s="40"/>
      <c r="K51" s="231"/>
      <c r="L51" s="22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</row>
    <row r="52" spans="1:246" ht="18" customHeight="1" x14ac:dyDescent="0.15">
      <c r="A52" s="22"/>
      <c r="B52" s="58"/>
      <c r="C52" s="59"/>
      <c r="D52" s="59"/>
      <c r="E52" s="36">
        <v>4</v>
      </c>
      <c r="F52" s="64" t="s">
        <v>113</v>
      </c>
      <c r="G52" s="38">
        <v>2</v>
      </c>
      <c r="H52" s="36" t="s">
        <v>122</v>
      </c>
      <c r="I52" s="40"/>
      <c r="J52" s="40"/>
      <c r="K52" s="231"/>
      <c r="L52" s="22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</row>
    <row r="53" spans="1:246" ht="18" customHeight="1" x14ac:dyDescent="0.15">
      <c r="A53" s="22"/>
      <c r="B53" s="58"/>
      <c r="C53" s="59"/>
      <c r="D53" s="59"/>
      <c r="E53" s="36">
        <v>5</v>
      </c>
      <c r="F53" s="37" t="s">
        <v>90</v>
      </c>
      <c r="G53" s="38">
        <v>1</v>
      </c>
      <c r="H53" s="36" t="s">
        <v>116</v>
      </c>
      <c r="I53" s="40"/>
      <c r="J53" s="40"/>
      <c r="K53" s="237"/>
      <c r="L53" s="22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</row>
    <row r="54" spans="1:246" ht="18" customHeight="1" x14ac:dyDescent="0.15">
      <c r="A54" s="22"/>
      <c r="B54" s="65"/>
      <c r="C54" s="66"/>
      <c r="D54" s="66"/>
      <c r="E54" s="43">
        <v>6</v>
      </c>
      <c r="F54" s="44" t="s">
        <v>146</v>
      </c>
      <c r="G54" s="45">
        <v>1</v>
      </c>
      <c r="H54" s="43" t="s">
        <v>116</v>
      </c>
      <c r="I54" s="47"/>
      <c r="J54" s="47"/>
      <c r="K54" s="238"/>
      <c r="L54" s="22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</row>
    <row r="55" spans="1:246" ht="18" customHeight="1" x14ac:dyDescent="0.15">
      <c r="A55" s="22"/>
      <c r="B55" s="58"/>
      <c r="C55" s="59"/>
      <c r="D55" s="59"/>
      <c r="E55" s="36"/>
      <c r="F55" s="37"/>
      <c r="G55" s="38"/>
      <c r="H55" s="36"/>
      <c r="I55" s="39"/>
      <c r="J55" s="40"/>
      <c r="K55" s="231"/>
      <c r="L55" s="22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</row>
    <row r="56" spans="1:246" ht="18" customHeight="1" x14ac:dyDescent="0.15">
      <c r="A56" s="22"/>
      <c r="B56" s="63"/>
      <c r="C56" s="49"/>
      <c r="D56" s="49" t="s">
        <v>18</v>
      </c>
      <c r="E56" s="49"/>
      <c r="F56" s="7" t="s">
        <v>99</v>
      </c>
      <c r="G56" s="50"/>
      <c r="H56" s="49"/>
      <c r="I56" s="51"/>
      <c r="J56" s="28">
        <f>SUM(J57:J62)</f>
        <v>0</v>
      </c>
      <c r="K56" s="239"/>
      <c r="L56" s="22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</row>
    <row r="57" spans="1:246" ht="18" customHeight="1" x14ac:dyDescent="0.15">
      <c r="A57" s="22"/>
      <c r="B57" s="58"/>
      <c r="C57" s="59"/>
      <c r="D57" s="59"/>
      <c r="E57" s="36">
        <v>1</v>
      </c>
      <c r="F57" s="37" t="s">
        <v>83</v>
      </c>
      <c r="G57" s="38">
        <v>1</v>
      </c>
      <c r="H57" s="36" t="s">
        <v>46</v>
      </c>
      <c r="I57" s="40"/>
      <c r="J57" s="40"/>
      <c r="K57" s="231"/>
      <c r="L57" s="22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</row>
    <row r="58" spans="1:246" ht="18" customHeight="1" x14ac:dyDescent="0.15">
      <c r="A58" s="22"/>
      <c r="B58" s="58"/>
      <c r="C58" s="59"/>
      <c r="D58" s="59"/>
      <c r="E58" s="36">
        <v>2</v>
      </c>
      <c r="F58" s="37" t="s">
        <v>147</v>
      </c>
      <c r="G58" s="38">
        <v>1</v>
      </c>
      <c r="H58" s="36" t="s">
        <v>46</v>
      </c>
      <c r="I58" s="40"/>
      <c r="J58" s="40"/>
      <c r="K58" s="231"/>
      <c r="L58" s="22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</row>
    <row r="59" spans="1:246" ht="18" customHeight="1" x14ac:dyDescent="0.15">
      <c r="A59" s="22"/>
      <c r="B59" s="58"/>
      <c r="C59" s="59"/>
      <c r="D59" s="59"/>
      <c r="E59" s="36">
        <v>3</v>
      </c>
      <c r="F59" s="37" t="s">
        <v>148</v>
      </c>
      <c r="G59" s="38">
        <v>1</v>
      </c>
      <c r="H59" s="36" t="s">
        <v>46</v>
      </c>
      <c r="I59" s="40"/>
      <c r="J59" s="40"/>
      <c r="K59" s="231"/>
      <c r="L59" s="22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</row>
    <row r="60" spans="1:246" ht="18" customHeight="1" x14ac:dyDescent="0.15">
      <c r="A60" s="22"/>
      <c r="B60" s="58"/>
      <c r="C60" s="59"/>
      <c r="D60" s="59"/>
      <c r="E60" s="36">
        <v>4</v>
      </c>
      <c r="F60" s="37" t="s">
        <v>149</v>
      </c>
      <c r="G60" s="38">
        <v>1</v>
      </c>
      <c r="H60" s="36" t="s">
        <v>72</v>
      </c>
      <c r="I60" s="40"/>
      <c r="J60" s="40"/>
      <c r="K60" s="231"/>
      <c r="L60" s="22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</row>
    <row r="61" spans="1:246" ht="18" customHeight="1" x14ac:dyDescent="0.15">
      <c r="A61" s="22"/>
      <c r="B61" s="58"/>
      <c r="C61" s="59"/>
      <c r="D61" s="59"/>
      <c r="E61" s="36">
        <v>5</v>
      </c>
      <c r="F61" s="37" t="s">
        <v>136</v>
      </c>
      <c r="G61" s="38">
        <v>1</v>
      </c>
      <c r="H61" s="36" t="s">
        <v>138</v>
      </c>
      <c r="I61" s="40"/>
      <c r="J61" s="40"/>
      <c r="K61" s="231"/>
      <c r="L61" s="22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</row>
    <row r="62" spans="1:246" ht="18" customHeight="1" x14ac:dyDescent="0.15">
      <c r="A62" s="22"/>
      <c r="B62" s="65"/>
      <c r="C62" s="66"/>
      <c r="D62" s="66"/>
      <c r="E62" s="43">
        <v>6</v>
      </c>
      <c r="F62" s="44" t="s">
        <v>137</v>
      </c>
      <c r="G62" s="45">
        <v>1</v>
      </c>
      <c r="H62" s="43" t="s">
        <v>138</v>
      </c>
      <c r="I62" s="47"/>
      <c r="J62" s="47"/>
      <c r="K62" s="232"/>
      <c r="L62" s="22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</row>
    <row r="63" spans="1:246" ht="18" customHeight="1" x14ac:dyDescent="0.15">
      <c r="A63" s="22"/>
      <c r="B63" s="58"/>
      <c r="C63" s="59"/>
      <c r="D63" s="59"/>
      <c r="E63" s="36"/>
      <c r="F63" s="37"/>
      <c r="G63" s="38"/>
      <c r="H63" s="36"/>
      <c r="I63" s="39"/>
      <c r="J63" s="40"/>
      <c r="K63" s="231"/>
      <c r="L63" s="22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</row>
    <row r="64" spans="1:246" ht="18" customHeight="1" x14ac:dyDescent="0.15">
      <c r="A64" s="22"/>
      <c r="B64" s="63"/>
      <c r="C64" s="49"/>
      <c r="D64" s="49" t="s">
        <v>20</v>
      </c>
      <c r="E64" s="49"/>
      <c r="F64" s="7" t="s">
        <v>173</v>
      </c>
      <c r="G64" s="50"/>
      <c r="H64" s="49"/>
      <c r="I64" s="51"/>
      <c r="J64" s="34">
        <f>SUM(J65:J70)</f>
        <v>0</v>
      </c>
      <c r="K64" s="239"/>
      <c r="L64" s="22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</row>
    <row r="65" spans="1:246" ht="18" customHeight="1" x14ac:dyDescent="0.15">
      <c r="A65" s="22"/>
      <c r="B65" s="58"/>
      <c r="C65" s="59"/>
      <c r="D65" s="59"/>
      <c r="E65" s="36">
        <v>1</v>
      </c>
      <c r="F65" s="37" t="s">
        <v>84</v>
      </c>
      <c r="G65" s="38">
        <v>20</v>
      </c>
      <c r="H65" s="36" t="s">
        <v>52</v>
      </c>
      <c r="I65" s="40"/>
      <c r="J65" s="40"/>
      <c r="K65" s="237"/>
      <c r="L65" s="22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</row>
    <row r="66" spans="1:246" ht="18" customHeight="1" x14ac:dyDescent="0.15">
      <c r="A66" s="22"/>
      <c r="B66" s="58"/>
      <c r="C66" s="59"/>
      <c r="D66" s="59"/>
      <c r="E66" s="36">
        <v>2</v>
      </c>
      <c r="F66" s="37" t="s">
        <v>85</v>
      </c>
      <c r="G66" s="38">
        <v>3</v>
      </c>
      <c r="H66" s="36" t="s">
        <v>47</v>
      </c>
      <c r="I66" s="40"/>
      <c r="J66" s="40"/>
      <c r="K66" s="231"/>
      <c r="L66" s="22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</row>
    <row r="67" spans="1:246" ht="18" customHeight="1" x14ac:dyDescent="0.15">
      <c r="A67" s="22"/>
      <c r="B67" s="58"/>
      <c r="C67" s="59"/>
      <c r="D67" s="59"/>
      <c r="E67" s="36">
        <v>3</v>
      </c>
      <c r="F67" s="37" t="s">
        <v>86</v>
      </c>
      <c r="G67" s="38">
        <v>2</v>
      </c>
      <c r="H67" s="36" t="s">
        <v>47</v>
      </c>
      <c r="I67" s="40"/>
      <c r="J67" s="40"/>
      <c r="K67" s="231"/>
      <c r="L67" s="22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</row>
    <row r="68" spans="1:246" ht="18" customHeight="1" x14ac:dyDescent="0.15">
      <c r="A68" s="22"/>
      <c r="B68" s="58"/>
      <c r="C68" s="59"/>
      <c r="D68" s="59"/>
      <c r="E68" s="36">
        <v>4</v>
      </c>
      <c r="F68" s="37" t="s">
        <v>120</v>
      </c>
      <c r="G68" s="38">
        <v>1</v>
      </c>
      <c r="H68" s="36" t="s">
        <v>116</v>
      </c>
      <c r="I68" s="40"/>
      <c r="J68" s="40"/>
      <c r="K68" s="231"/>
      <c r="L68" s="22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</row>
    <row r="69" spans="1:246" ht="18" customHeight="1" x14ac:dyDescent="0.15">
      <c r="A69" s="22"/>
      <c r="B69" s="58"/>
      <c r="C69" s="59"/>
      <c r="D69" s="59"/>
      <c r="E69" s="36">
        <v>5</v>
      </c>
      <c r="F69" s="37" t="s">
        <v>87</v>
      </c>
      <c r="G69" s="38">
        <v>1</v>
      </c>
      <c r="H69" s="36" t="s">
        <v>47</v>
      </c>
      <c r="I69" s="40"/>
      <c r="J69" s="40"/>
      <c r="K69" s="231"/>
      <c r="L69" s="22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</row>
    <row r="70" spans="1:246" ht="18" customHeight="1" x14ac:dyDescent="0.15">
      <c r="A70" s="22"/>
      <c r="B70" s="58"/>
      <c r="C70" s="59"/>
      <c r="D70" s="59"/>
      <c r="E70" s="36">
        <v>6</v>
      </c>
      <c r="F70" s="37" t="s">
        <v>169</v>
      </c>
      <c r="G70" s="38">
        <v>1</v>
      </c>
      <c r="H70" s="36" t="s">
        <v>43</v>
      </c>
      <c r="I70" s="40"/>
      <c r="J70" s="40"/>
      <c r="K70" s="231"/>
      <c r="L70" s="22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</row>
    <row r="71" spans="1:246" ht="18" customHeight="1" x14ac:dyDescent="0.15">
      <c r="A71" s="22"/>
      <c r="B71" s="65"/>
      <c r="C71" s="66"/>
      <c r="D71" s="66"/>
      <c r="E71" s="43"/>
      <c r="F71" s="44"/>
      <c r="G71" s="45"/>
      <c r="H71" s="43"/>
      <c r="I71" s="47"/>
      <c r="J71" s="47"/>
      <c r="K71" s="238"/>
      <c r="L71" s="22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</row>
    <row r="72" spans="1:246" ht="18" customHeight="1" x14ac:dyDescent="0.15">
      <c r="A72" s="22"/>
      <c r="B72" s="63"/>
      <c r="C72" s="49"/>
      <c r="D72" s="49" t="s">
        <v>21</v>
      </c>
      <c r="E72" s="49"/>
      <c r="F72" s="7" t="s">
        <v>92</v>
      </c>
      <c r="G72" s="50"/>
      <c r="H72" s="49"/>
      <c r="I72" s="51"/>
      <c r="J72" s="28">
        <f>SUM(J73:J76)</f>
        <v>0</v>
      </c>
      <c r="K72" s="239"/>
      <c r="L72" s="22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</row>
    <row r="73" spans="1:246" ht="18" customHeight="1" x14ac:dyDescent="0.15">
      <c r="A73" s="22"/>
      <c r="B73" s="58"/>
      <c r="C73" s="59"/>
      <c r="D73" s="59"/>
      <c r="E73" s="36">
        <v>1</v>
      </c>
      <c r="F73" s="37" t="s">
        <v>93</v>
      </c>
      <c r="G73" s="38">
        <v>1</v>
      </c>
      <c r="H73" s="36" t="s">
        <v>46</v>
      </c>
      <c r="I73" s="40"/>
      <c r="J73" s="40"/>
      <c r="K73" s="231"/>
      <c r="L73" s="22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</row>
    <row r="74" spans="1:246" ht="18" customHeight="1" x14ac:dyDescent="0.15">
      <c r="A74" s="22"/>
      <c r="B74" s="58"/>
      <c r="C74" s="59"/>
      <c r="D74" s="59"/>
      <c r="E74" s="36">
        <v>2</v>
      </c>
      <c r="F74" s="67" t="s">
        <v>94</v>
      </c>
      <c r="G74" s="38">
        <v>2</v>
      </c>
      <c r="H74" s="36" t="s">
        <v>47</v>
      </c>
      <c r="I74" s="40"/>
      <c r="J74" s="40"/>
      <c r="K74" s="237"/>
      <c r="L74" s="22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</row>
    <row r="75" spans="1:246" ht="18" customHeight="1" x14ac:dyDescent="0.15">
      <c r="A75" s="22"/>
      <c r="B75" s="58"/>
      <c r="C75" s="59"/>
      <c r="D75" s="59"/>
      <c r="E75" s="36">
        <v>3</v>
      </c>
      <c r="F75" s="67" t="s">
        <v>91</v>
      </c>
      <c r="G75" s="38">
        <v>1</v>
      </c>
      <c r="H75" s="36" t="s">
        <v>47</v>
      </c>
      <c r="I75" s="40"/>
      <c r="J75" s="40"/>
      <c r="K75" s="231"/>
      <c r="L75" s="22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</row>
    <row r="76" spans="1:246" ht="18" customHeight="1" x14ac:dyDescent="0.15">
      <c r="A76" s="22"/>
      <c r="B76" s="58"/>
      <c r="C76" s="59"/>
      <c r="D76" s="59"/>
      <c r="E76" s="36">
        <v>4</v>
      </c>
      <c r="F76" s="67" t="s">
        <v>119</v>
      </c>
      <c r="G76" s="38">
        <v>1</v>
      </c>
      <c r="H76" s="36" t="s">
        <v>116</v>
      </c>
      <c r="I76" s="40"/>
      <c r="J76" s="40"/>
      <c r="K76" s="231"/>
      <c r="L76" s="22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</row>
    <row r="77" spans="1:246" ht="18" customHeight="1" x14ac:dyDescent="0.15">
      <c r="A77" s="22"/>
      <c r="B77" s="65"/>
      <c r="C77" s="66"/>
      <c r="D77" s="66"/>
      <c r="E77" s="43"/>
      <c r="F77" s="68"/>
      <c r="G77" s="45"/>
      <c r="H77" s="43"/>
      <c r="I77" s="47"/>
      <c r="J77" s="47"/>
      <c r="K77" s="240"/>
      <c r="L77" s="22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</row>
    <row r="78" spans="1:246" ht="18" customHeight="1" x14ac:dyDescent="0.15">
      <c r="A78" s="8"/>
      <c r="B78" s="63"/>
      <c r="C78" s="49"/>
      <c r="D78" s="49" t="s">
        <v>174</v>
      </c>
      <c r="E78" s="49"/>
      <c r="F78" s="7" t="s">
        <v>24</v>
      </c>
      <c r="G78" s="50"/>
      <c r="H78" s="49"/>
      <c r="I78" s="51"/>
      <c r="J78" s="28">
        <f>SUM(J79)</f>
        <v>0</v>
      </c>
      <c r="K78" s="229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</row>
    <row r="79" spans="1:246" ht="18" customHeight="1" x14ac:dyDescent="0.15">
      <c r="A79" s="8"/>
      <c r="B79" s="52"/>
      <c r="C79" s="53"/>
      <c r="D79" s="53"/>
      <c r="E79" s="53"/>
      <c r="F79" s="54"/>
      <c r="G79" s="55"/>
      <c r="H79" s="53"/>
      <c r="I79" s="57"/>
      <c r="J79" s="56"/>
      <c r="K79" s="241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</row>
    <row r="80" spans="1:246" s="22" customFormat="1" ht="18" customHeight="1" x14ac:dyDescent="0.15">
      <c r="B80" s="23"/>
      <c r="C80" s="24">
        <v>2</v>
      </c>
      <c r="D80" s="69"/>
      <c r="E80" s="69"/>
      <c r="F80" s="25" t="s">
        <v>25</v>
      </c>
      <c r="G80" s="26"/>
      <c r="H80" s="24"/>
      <c r="I80" s="27"/>
      <c r="J80" s="27">
        <f>SUM(J81,J87,J112,J118,J127,J132,J139,)</f>
        <v>0</v>
      </c>
      <c r="K80" s="242"/>
    </row>
    <row r="81" spans="1:246" ht="18" customHeight="1" x14ac:dyDescent="0.15">
      <c r="A81" s="22"/>
      <c r="B81" s="29"/>
      <c r="C81" s="30"/>
      <c r="D81" s="30" t="s">
        <v>11</v>
      </c>
      <c r="E81" s="30"/>
      <c r="F81" s="31" t="s">
        <v>12</v>
      </c>
      <c r="G81" s="32"/>
      <c r="H81" s="30"/>
      <c r="I81" s="33"/>
      <c r="J81" s="34">
        <f>SUM(J82:J83)</f>
        <v>0</v>
      </c>
      <c r="K81" s="230"/>
      <c r="L81" s="22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</row>
    <row r="82" spans="1:246" ht="18" customHeight="1" x14ac:dyDescent="0.15">
      <c r="A82" s="22"/>
      <c r="B82" s="41"/>
      <c r="C82" s="36"/>
      <c r="D82" s="36"/>
      <c r="E82" s="36">
        <v>1</v>
      </c>
      <c r="F82" s="37" t="s">
        <v>111</v>
      </c>
      <c r="G82" s="38">
        <v>1</v>
      </c>
      <c r="H82" s="36" t="s">
        <v>43</v>
      </c>
      <c r="I82" s="39"/>
      <c r="J82" s="40"/>
      <c r="K82" s="231"/>
      <c r="L82" s="2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</row>
    <row r="83" spans="1:246" ht="18" customHeight="1" x14ac:dyDescent="0.15">
      <c r="A83" s="22"/>
      <c r="B83" s="41"/>
      <c r="C83" s="36"/>
      <c r="D83" s="36"/>
      <c r="E83" s="36">
        <v>2</v>
      </c>
      <c r="F83" s="37" t="s">
        <v>164</v>
      </c>
      <c r="G83" s="38">
        <v>1</v>
      </c>
      <c r="H83" s="36" t="s">
        <v>70</v>
      </c>
      <c r="I83" s="39"/>
      <c r="J83" s="40"/>
      <c r="K83" s="231"/>
      <c r="L83" s="22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</row>
    <row r="84" spans="1:246" ht="18" customHeight="1" x14ac:dyDescent="0.15">
      <c r="A84" s="22"/>
      <c r="B84" s="70"/>
      <c r="C84" s="71"/>
      <c r="D84" s="71"/>
      <c r="E84" s="71"/>
      <c r="F84" s="54"/>
      <c r="G84" s="72"/>
      <c r="H84" s="71"/>
      <c r="I84" s="73"/>
      <c r="J84" s="74"/>
      <c r="K84" s="243"/>
      <c r="L84" s="22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</row>
    <row r="85" spans="1:246" ht="18" customHeight="1" x14ac:dyDescent="0.15">
      <c r="A85" s="22"/>
      <c r="B85" s="63"/>
      <c r="C85" s="49"/>
      <c r="D85" s="49" t="s">
        <v>13</v>
      </c>
      <c r="E85" s="49"/>
      <c r="F85" s="7" t="s">
        <v>14</v>
      </c>
      <c r="G85" s="50"/>
      <c r="H85" s="49"/>
      <c r="I85" s="28"/>
      <c r="J85" s="28">
        <f>SUM(J86)</f>
        <v>0</v>
      </c>
      <c r="K85" s="229"/>
      <c r="L85" s="2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</row>
    <row r="86" spans="1:246" ht="18" customHeight="1" x14ac:dyDescent="0.15">
      <c r="A86" s="22"/>
      <c r="B86" s="52"/>
      <c r="C86" s="53"/>
      <c r="D86" s="53"/>
      <c r="E86" s="53"/>
      <c r="F86" s="54"/>
      <c r="G86" s="55"/>
      <c r="H86" s="53"/>
      <c r="I86" s="56"/>
      <c r="J86" s="57"/>
      <c r="K86" s="234"/>
      <c r="L86" s="2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</row>
    <row r="87" spans="1:246" ht="18" customHeight="1" x14ac:dyDescent="0.15">
      <c r="A87" s="22"/>
      <c r="B87" s="75"/>
      <c r="C87" s="30"/>
      <c r="D87" s="30" t="s">
        <v>15</v>
      </c>
      <c r="E87" s="30"/>
      <c r="F87" s="31" t="s">
        <v>16</v>
      </c>
      <c r="G87" s="32"/>
      <c r="H87" s="30"/>
      <c r="I87" s="33"/>
      <c r="J87" s="34">
        <f>SUM(J89:J110)</f>
        <v>0</v>
      </c>
      <c r="K87" s="230"/>
      <c r="L87" s="2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</row>
    <row r="88" spans="1:246" ht="18" customHeight="1" x14ac:dyDescent="0.15">
      <c r="A88" s="22"/>
      <c r="B88" s="76"/>
      <c r="C88" s="77"/>
      <c r="D88" s="77"/>
      <c r="E88" s="77"/>
      <c r="F88" s="78" t="s">
        <v>44</v>
      </c>
      <c r="G88" s="79"/>
      <c r="H88" s="77"/>
      <c r="I88" s="80"/>
      <c r="J88" s="81">
        <f>SUM(J89:J110)</f>
        <v>0</v>
      </c>
      <c r="K88" s="244"/>
      <c r="L88" s="2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</row>
    <row r="89" spans="1:246" s="22" customFormat="1" ht="18" customHeight="1" x14ac:dyDescent="0.15">
      <c r="B89" s="58"/>
      <c r="C89" s="59"/>
      <c r="D89" s="59"/>
      <c r="E89" s="36">
        <v>1</v>
      </c>
      <c r="F89" s="37" t="s">
        <v>107</v>
      </c>
      <c r="G89" s="38">
        <v>21</v>
      </c>
      <c r="H89" s="36" t="s">
        <v>54</v>
      </c>
      <c r="I89" s="39"/>
      <c r="J89" s="40"/>
      <c r="K89" s="237"/>
    </row>
    <row r="90" spans="1:246" s="22" customFormat="1" ht="18" customHeight="1" x14ac:dyDescent="0.15">
      <c r="B90" s="58"/>
      <c r="C90" s="59"/>
      <c r="D90" s="59"/>
      <c r="E90" s="36">
        <v>2</v>
      </c>
      <c r="F90" s="37" t="s">
        <v>108</v>
      </c>
      <c r="G90" s="38">
        <v>9</v>
      </c>
      <c r="H90" s="36" t="s">
        <v>54</v>
      </c>
      <c r="I90" s="39"/>
      <c r="J90" s="40"/>
      <c r="K90" s="237"/>
    </row>
    <row r="91" spans="1:246" s="22" customFormat="1" ht="18" customHeight="1" x14ac:dyDescent="0.15">
      <c r="B91" s="58"/>
      <c r="C91" s="59"/>
      <c r="D91" s="59"/>
      <c r="E91" s="36">
        <v>3</v>
      </c>
      <c r="F91" s="37" t="s">
        <v>129</v>
      </c>
      <c r="G91" s="38">
        <v>7</v>
      </c>
      <c r="H91" s="36" t="s">
        <v>127</v>
      </c>
      <c r="I91" s="39"/>
      <c r="J91" s="40"/>
      <c r="K91" s="237"/>
    </row>
    <row r="92" spans="1:246" ht="18" customHeight="1" x14ac:dyDescent="0.15">
      <c r="B92" s="41"/>
      <c r="C92" s="36"/>
      <c r="D92" s="60"/>
      <c r="E92" s="36">
        <v>4</v>
      </c>
      <c r="F92" s="37" t="s">
        <v>128</v>
      </c>
      <c r="G92" s="38">
        <v>2</v>
      </c>
      <c r="H92" s="36" t="s">
        <v>127</v>
      </c>
      <c r="I92" s="39"/>
      <c r="J92" s="40"/>
      <c r="K92" s="237"/>
    </row>
    <row r="93" spans="1:246" s="22" customFormat="1" ht="18" customHeight="1" x14ac:dyDescent="0.15">
      <c r="B93" s="58"/>
      <c r="C93" s="59"/>
      <c r="D93" s="59"/>
      <c r="E93" s="36">
        <v>5</v>
      </c>
      <c r="F93" s="37" t="s">
        <v>145</v>
      </c>
      <c r="G93" s="38">
        <v>3</v>
      </c>
      <c r="H93" s="36" t="s">
        <v>43</v>
      </c>
      <c r="I93" s="39"/>
      <c r="J93" s="40"/>
      <c r="K93" s="237"/>
    </row>
    <row r="94" spans="1:246" ht="18" customHeight="1" x14ac:dyDescent="0.15">
      <c r="A94" s="22"/>
      <c r="B94" s="58"/>
      <c r="C94" s="59"/>
      <c r="D94" s="59"/>
      <c r="E94" s="36">
        <v>6</v>
      </c>
      <c r="F94" s="37" t="s">
        <v>134</v>
      </c>
      <c r="G94" s="38">
        <v>1</v>
      </c>
      <c r="H94" s="36" t="s">
        <v>43</v>
      </c>
      <c r="I94" s="40"/>
      <c r="J94" s="39"/>
      <c r="K94" s="237"/>
      <c r="L94" s="22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</row>
    <row r="95" spans="1:246" ht="18" customHeight="1" x14ac:dyDescent="0.15">
      <c r="A95" s="22"/>
      <c r="B95" s="58"/>
      <c r="C95" s="59"/>
      <c r="D95" s="59"/>
      <c r="E95" s="36">
        <v>7</v>
      </c>
      <c r="F95" s="37" t="s">
        <v>78</v>
      </c>
      <c r="G95" s="38">
        <v>10</v>
      </c>
      <c r="H95" s="36" t="s">
        <v>122</v>
      </c>
      <c r="I95" s="40"/>
      <c r="J95" s="39"/>
      <c r="K95" s="237"/>
      <c r="L95" s="22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</row>
    <row r="96" spans="1:246" ht="18" customHeight="1" x14ac:dyDescent="0.15">
      <c r="A96" s="22"/>
      <c r="B96" s="58"/>
      <c r="C96" s="59"/>
      <c r="D96" s="59"/>
      <c r="E96" s="36">
        <v>8</v>
      </c>
      <c r="F96" s="37" t="s">
        <v>79</v>
      </c>
      <c r="G96" s="38">
        <v>3</v>
      </c>
      <c r="H96" s="36" t="s">
        <v>122</v>
      </c>
      <c r="I96" s="40"/>
      <c r="J96" s="39"/>
      <c r="K96" s="237"/>
      <c r="L96" s="22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</row>
    <row r="97" spans="1:246" ht="18" customHeight="1" x14ac:dyDescent="0.15">
      <c r="B97" s="41"/>
      <c r="C97" s="36"/>
      <c r="D97" s="36"/>
      <c r="E97" s="36">
        <v>9</v>
      </c>
      <c r="F97" s="37" t="s">
        <v>158</v>
      </c>
      <c r="G97" s="38">
        <v>9</v>
      </c>
      <c r="H97" s="36" t="s">
        <v>51</v>
      </c>
      <c r="I97" s="39"/>
      <c r="J97" s="40"/>
      <c r="K97" s="231"/>
    </row>
    <row r="98" spans="1:246" ht="18" customHeight="1" x14ac:dyDescent="0.15">
      <c r="B98" s="41"/>
      <c r="C98" s="36"/>
      <c r="D98" s="36"/>
      <c r="E98" s="36">
        <v>10</v>
      </c>
      <c r="F98" s="82" t="s">
        <v>55</v>
      </c>
      <c r="G98" s="38">
        <v>20</v>
      </c>
      <c r="H98" s="36" t="s">
        <v>43</v>
      </c>
      <c r="I98" s="39"/>
      <c r="J98" s="40"/>
      <c r="K98" s="231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</row>
    <row r="99" spans="1:246" ht="18" customHeight="1" x14ac:dyDescent="0.15">
      <c r="A99" s="8"/>
      <c r="B99" s="41"/>
      <c r="C99" s="36"/>
      <c r="D99" s="60"/>
      <c r="E99" s="36">
        <v>11</v>
      </c>
      <c r="F99" s="37" t="s">
        <v>80</v>
      </c>
      <c r="G99" s="38">
        <v>181</v>
      </c>
      <c r="H99" s="36" t="s">
        <v>52</v>
      </c>
      <c r="I99" s="39"/>
      <c r="J99" s="40"/>
      <c r="K99" s="231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</row>
    <row r="100" spans="1:246" ht="18" customHeight="1" x14ac:dyDescent="0.15">
      <c r="B100" s="41"/>
      <c r="C100" s="36"/>
      <c r="D100" s="60"/>
      <c r="E100" s="36">
        <v>12</v>
      </c>
      <c r="F100" s="37" t="s">
        <v>81</v>
      </c>
      <c r="G100" s="38">
        <v>14</v>
      </c>
      <c r="H100" s="36" t="s">
        <v>46</v>
      </c>
      <c r="I100" s="39"/>
      <c r="J100" s="40"/>
      <c r="K100" s="231"/>
    </row>
    <row r="101" spans="1:246" ht="18" customHeight="1" x14ac:dyDescent="0.15">
      <c r="B101" s="41"/>
      <c r="C101" s="36"/>
      <c r="D101" s="60"/>
      <c r="E101" s="36">
        <v>13</v>
      </c>
      <c r="F101" s="37" t="s">
        <v>56</v>
      </c>
      <c r="G101" s="38">
        <v>14</v>
      </c>
      <c r="H101" s="36" t="s">
        <v>51</v>
      </c>
      <c r="I101" s="39"/>
      <c r="J101" s="40"/>
      <c r="K101" s="231"/>
    </row>
    <row r="102" spans="1:246" ht="18" customHeight="1" x14ac:dyDescent="0.15">
      <c r="B102" s="41"/>
      <c r="C102" s="36"/>
      <c r="D102" s="60"/>
      <c r="E102" s="36">
        <v>14</v>
      </c>
      <c r="F102" s="37" t="s">
        <v>95</v>
      </c>
      <c r="G102" s="38">
        <v>14</v>
      </c>
      <c r="H102" s="36" t="s">
        <v>54</v>
      </c>
      <c r="I102" s="39"/>
      <c r="J102" s="40"/>
      <c r="K102" s="231"/>
    </row>
    <row r="103" spans="1:246" ht="18" customHeight="1" x14ac:dyDescent="0.15">
      <c r="B103" s="41"/>
      <c r="C103" s="36"/>
      <c r="D103" s="60"/>
      <c r="E103" s="36">
        <v>15</v>
      </c>
      <c r="F103" s="37" t="s">
        <v>96</v>
      </c>
      <c r="G103" s="38">
        <v>14</v>
      </c>
      <c r="H103" s="36" t="s">
        <v>54</v>
      </c>
      <c r="I103" s="39"/>
      <c r="J103" s="40"/>
      <c r="K103" s="231"/>
    </row>
    <row r="104" spans="1:246" ht="18" customHeight="1" x14ac:dyDescent="0.15">
      <c r="B104" s="41"/>
      <c r="C104" s="36"/>
      <c r="D104" s="60"/>
      <c r="E104" s="36">
        <v>16</v>
      </c>
      <c r="F104" s="37" t="s">
        <v>88</v>
      </c>
      <c r="G104" s="38">
        <v>6</v>
      </c>
      <c r="H104" s="36" t="s">
        <v>43</v>
      </c>
      <c r="I104" s="39"/>
      <c r="J104" s="40"/>
      <c r="K104" s="231"/>
    </row>
    <row r="105" spans="1:246" ht="18" customHeight="1" x14ac:dyDescent="0.15">
      <c r="B105" s="41"/>
      <c r="C105" s="36"/>
      <c r="D105" s="60"/>
      <c r="E105" s="36">
        <v>17</v>
      </c>
      <c r="F105" s="37" t="s">
        <v>57</v>
      </c>
      <c r="G105" s="38">
        <v>1</v>
      </c>
      <c r="H105" s="36" t="s">
        <v>46</v>
      </c>
      <c r="I105" s="39"/>
      <c r="J105" s="40"/>
      <c r="K105" s="231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</row>
    <row r="106" spans="1:246" ht="18" customHeight="1" x14ac:dyDescent="0.15">
      <c r="B106" s="41"/>
      <c r="C106" s="36"/>
      <c r="D106" s="60"/>
      <c r="E106" s="36">
        <v>18</v>
      </c>
      <c r="F106" s="37" t="s">
        <v>58</v>
      </c>
      <c r="G106" s="38">
        <v>13</v>
      </c>
      <c r="H106" s="36" t="s">
        <v>47</v>
      </c>
      <c r="I106" s="39"/>
      <c r="J106" s="40"/>
      <c r="K106" s="231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</row>
    <row r="107" spans="1:246" ht="18" customHeight="1" x14ac:dyDescent="0.15">
      <c r="B107" s="41"/>
      <c r="C107" s="36"/>
      <c r="D107" s="60"/>
      <c r="E107" s="36">
        <v>19</v>
      </c>
      <c r="F107" s="37" t="s">
        <v>59</v>
      </c>
      <c r="G107" s="38">
        <v>14</v>
      </c>
      <c r="H107" s="36" t="s">
        <v>47</v>
      </c>
      <c r="I107" s="39"/>
      <c r="J107" s="40"/>
      <c r="K107" s="231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</row>
    <row r="108" spans="1:246" ht="18" customHeight="1" x14ac:dyDescent="0.15">
      <c r="B108" s="41"/>
      <c r="C108" s="36"/>
      <c r="D108" s="60"/>
      <c r="E108" s="36">
        <v>20</v>
      </c>
      <c r="F108" s="37" t="s">
        <v>131</v>
      </c>
      <c r="G108" s="38">
        <v>1</v>
      </c>
      <c r="H108" s="36" t="s">
        <v>130</v>
      </c>
      <c r="I108" s="39"/>
      <c r="J108" s="40"/>
      <c r="K108" s="231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</row>
    <row r="109" spans="1:246" ht="18" customHeight="1" x14ac:dyDescent="0.15">
      <c r="B109" s="41"/>
      <c r="C109" s="36"/>
      <c r="D109" s="60"/>
      <c r="E109" s="36">
        <v>21</v>
      </c>
      <c r="F109" s="37" t="s">
        <v>132</v>
      </c>
      <c r="G109" s="38">
        <v>1</v>
      </c>
      <c r="H109" s="36" t="s">
        <v>130</v>
      </c>
      <c r="I109" s="39"/>
      <c r="J109" s="40"/>
      <c r="K109" s="231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</row>
    <row r="110" spans="1:246" ht="18" customHeight="1" x14ac:dyDescent="0.15">
      <c r="A110" s="8"/>
      <c r="B110" s="83"/>
      <c r="C110" s="84"/>
      <c r="D110" s="85"/>
      <c r="E110" s="84">
        <v>22</v>
      </c>
      <c r="F110" s="86" t="s">
        <v>140</v>
      </c>
      <c r="G110" s="87">
        <v>15</v>
      </c>
      <c r="H110" s="84" t="s">
        <v>127</v>
      </c>
      <c r="I110" s="88"/>
      <c r="J110" s="89"/>
      <c r="K110" s="24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</row>
    <row r="111" spans="1:246" ht="18" customHeight="1" x14ac:dyDescent="0.15">
      <c r="A111" s="22"/>
      <c r="B111" s="52"/>
      <c r="C111" s="53"/>
      <c r="D111" s="53"/>
      <c r="E111" s="53"/>
      <c r="F111" s="54"/>
      <c r="G111" s="55"/>
      <c r="H111" s="53"/>
      <c r="I111" s="56"/>
      <c r="J111" s="57"/>
      <c r="K111" s="234"/>
      <c r="L111" s="22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</row>
    <row r="112" spans="1:246" s="22" customFormat="1" ht="18" customHeight="1" x14ac:dyDescent="0.15">
      <c r="B112" s="29"/>
      <c r="C112" s="30"/>
      <c r="D112" s="30" t="s">
        <v>17</v>
      </c>
      <c r="E112" s="30"/>
      <c r="F112" s="7" t="s">
        <v>172</v>
      </c>
      <c r="G112" s="32"/>
      <c r="H112" s="30"/>
      <c r="I112" s="34"/>
      <c r="J112" s="33">
        <f>SUM(J113:J116)</f>
        <v>0</v>
      </c>
      <c r="K112" s="246"/>
    </row>
    <row r="113" spans="1:246" ht="18" customHeight="1" x14ac:dyDescent="0.15">
      <c r="A113" s="22"/>
      <c r="B113" s="58"/>
      <c r="C113" s="59"/>
      <c r="D113" s="59"/>
      <c r="E113" s="36">
        <v>1</v>
      </c>
      <c r="F113" s="37" t="s">
        <v>103</v>
      </c>
      <c r="G113" s="38">
        <v>1</v>
      </c>
      <c r="H113" s="36" t="s">
        <v>43</v>
      </c>
      <c r="I113" s="40"/>
      <c r="J113" s="40"/>
      <c r="K113" s="231"/>
      <c r="L113" s="22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</row>
    <row r="114" spans="1:246" ht="18" customHeight="1" x14ac:dyDescent="0.15">
      <c r="A114" s="8"/>
      <c r="B114" s="90"/>
      <c r="C114" s="60"/>
      <c r="D114" s="36"/>
      <c r="E114" s="36">
        <v>2</v>
      </c>
      <c r="F114" s="37" t="s">
        <v>104</v>
      </c>
      <c r="G114" s="38">
        <v>1</v>
      </c>
      <c r="H114" s="36" t="s">
        <v>10</v>
      </c>
      <c r="I114" s="39"/>
      <c r="J114" s="40"/>
      <c r="K114" s="231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</row>
    <row r="115" spans="1:246" ht="18" customHeight="1" x14ac:dyDescent="0.15">
      <c r="A115" s="8"/>
      <c r="B115" s="90"/>
      <c r="C115" s="60"/>
      <c r="D115" s="36"/>
      <c r="E115" s="36">
        <v>3</v>
      </c>
      <c r="F115" s="37" t="s">
        <v>141</v>
      </c>
      <c r="G115" s="38">
        <v>2</v>
      </c>
      <c r="H115" s="36" t="s">
        <v>142</v>
      </c>
      <c r="I115" s="39"/>
      <c r="J115" s="40"/>
      <c r="K115" s="231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</row>
    <row r="116" spans="1:246" ht="18" customHeight="1" x14ac:dyDescent="0.15">
      <c r="A116" s="8"/>
      <c r="B116" s="90"/>
      <c r="C116" s="60"/>
      <c r="D116" s="36"/>
      <c r="E116" s="36">
        <v>4</v>
      </c>
      <c r="F116" s="37" t="s">
        <v>143</v>
      </c>
      <c r="G116" s="38">
        <v>2</v>
      </c>
      <c r="H116" s="36" t="s">
        <v>122</v>
      </c>
      <c r="I116" s="39"/>
      <c r="J116" s="40"/>
      <c r="K116" s="231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</row>
    <row r="117" spans="1:246" ht="18" customHeight="1" x14ac:dyDescent="0.15">
      <c r="A117" s="8"/>
      <c r="B117" s="91"/>
      <c r="C117" s="92"/>
      <c r="D117" s="93"/>
      <c r="E117" s="93"/>
      <c r="F117" s="54"/>
      <c r="G117" s="94"/>
      <c r="H117" s="92"/>
      <c r="I117" s="95"/>
      <c r="J117" s="96"/>
      <c r="K117" s="247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</row>
    <row r="118" spans="1:246" s="22" customFormat="1" ht="18" customHeight="1" x14ac:dyDescent="0.15">
      <c r="A118" s="22" t="s">
        <v>60</v>
      </c>
      <c r="B118" s="63"/>
      <c r="C118" s="49"/>
      <c r="D118" s="49" t="s">
        <v>18</v>
      </c>
      <c r="E118" s="49"/>
      <c r="F118" s="7" t="s">
        <v>19</v>
      </c>
      <c r="G118" s="50"/>
      <c r="H118" s="49"/>
      <c r="I118" s="51"/>
      <c r="J118" s="28">
        <f>SUM(J119:J125)</f>
        <v>0</v>
      </c>
      <c r="K118" s="229"/>
    </row>
    <row r="119" spans="1:246" ht="18" customHeight="1" x14ac:dyDescent="0.15">
      <c r="A119" s="22" t="s">
        <v>60</v>
      </c>
      <c r="B119" s="58"/>
      <c r="C119" s="59"/>
      <c r="D119" s="59"/>
      <c r="E119" s="36">
        <v>1</v>
      </c>
      <c r="F119" s="37" t="s">
        <v>83</v>
      </c>
      <c r="G119" s="38">
        <v>1</v>
      </c>
      <c r="H119" s="36" t="s">
        <v>46</v>
      </c>
      <c r="I119" s="40"/>
      <c r="J119" s="40"/>
      <c r="K119" s="231"/>
      <c r="L119" s="22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</row>
    <row r="120" spans="1:246" ht="18" customHeight="1" x14ac:dyDescent="0.15">
      <c r="A120" s="9" t="s">
        <v>60</v>
      </c>
      <c r="B120" s="41"/>
      <c r="C120" s="36"/>
      <c r="D120" s="36"/>
      <c r="E120" s="36">
        <v>2</v>
      </c>
      <c r="F120" s="37" t="s">
        <v>147</v>
      </c>
      <c r="G120" s="38">
        <v>1</v>
      </c>
      <c r="H120" s="36" t="s">
        <v>46</v>
      </c>
      <c r="I120" s="40"/>
      <c r="J120" s="40"/>
      <c r="K120" s="231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</row>
    <row r="121" spans="1:246" ht="18" customHeight="1" x14ac:dyDescent="0.15">
      <c r="A121" s="8"/>
      <c r="B121" s="41"/>
      <c r="C121" s="36"/>
      <c r="D121" s="36"/>
      <c r="E121" s="36">
        <v>3</v>
      </c>
      <c r="F121" s="37" t="s">
        <v>148</v>
      </c>
      <c r="G121" s="38">
        <v>1</v>
      </c>
      <c r="H121" s="36" t="s">
        <v>46</v>
      </c>
      <c r="I121" s="40"/>
      <c r="J121" s="40"/>
      <c r="K121" s="231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</row>
    <row r="122" spans="1:246" ht="18" customHeight="1" x14ac:dyDescent="0.15">
      <c r="A122" s="8"/>
      <c r="B122" s="41"/>
      <c r="C122" s="36"/>
      <c r="D122" s="36"/>
      <c r="E122" s="36">
        <v>4</v>
      </c>
      <c r="F122" s="37" t="s">
        <v>136</v>
      </c>
      <c r="G122" s="38">
        <v>1</v>
      </c>
      <c r="H122" s="36" t="s">
        <v>138</v>
      </c>
      <c r="I122" s="40"/>
      <c r="J122" s="40"/>
      <c r="K122" s="231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</row>
    <row r="123" spans="1:246" ht="18" customHeight="1" x14ac:dyDescent="0.15">
      <c r="A123" s="8"/>
      <c r="B123" s="41"/>
      <c r="C123" s="36"/>
      <c r="D123" s="36"/>
      <c r="E123" s="36">
        <v>5</v>
      </c>
      <c r="F123" s="37" t="s">
        <v>137</v>
      </c>
      <c r="G123" s="38">
        <v>1</v>
      </c>
      <c r="H123" s="36" t="s">
        <v>138</v>
      </c>
      <c r="I123" s="40"/>
      <c r="J123" s="40"/>
      <c r="K123" s="231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</row>
    <row r="124" spans="1:246" ht="18" customHeight="1" x14ac:dyDescent="0.15">
      <c r="A124" s="8"/>
      <c r="B124" s="41"/>
      <c r="C124" s="36"/>
      <c r="D124" s="36"/>
      <c r="E124" s="36">
        <v>6</v>
      </c>
      <c r="F124" s="37" t="s">
        <v>150</v>
      </c>
      <c r="G124" s="38">
        <v>1</v>
      </c>
      <c r="H124" s="36" t="s">
        <v>138</v>
      </c>
      <c r="I124" s="40"/>
      <c r="J124" s="40"/>
      <c r="K124" s="231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</row>
    <row r="125" spans="1:246" ht="18" customHeight="1" x14ac:dyDescent="0.15">
      <c r="A125" s="8"/>
      <c r="B125" s="97"/>
      <c r="C125" s="98"/>
      <c r="D125" s="98"/>
      <c r="E125" s="36">
        <v>7</v>
      </c>
      <c r="F125" s="37" t="s">
        <v>151</v>
      </c>
      <c r="G125" s="38">
        <v>1</v>
      </c>
      <c r="H125" s="36" t="s">
        <v>138</v>
      </c>
      <c r="I125" s="40"/>
      <c r="J125" s="40"/>
      <c r="K125" s="231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</row>
    <row r="126" spans="1:246" ht="18" customHeight="1" x14ac:dyDescent="0.15">
      <c r="A126" s="22"/>
      <c r="B126" s="65"/>
      <c r="C126" s="66"/>
      <c r="D126" s="66"/>
      <c r="E126" s="66"/>
      <c r="F126" s="44"/>
      <c r="G126" s="99"/>
      <c r="H126" s="66"/>
      <c r="I126" s="100"/>
      <c r="J126" s="101"/>
      <c r="K126" s="248"/>
      <c r="L126" s="22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</row>
    <row r="127" spans="1:246" s="22" customFormat="1" ht="18" customHeight="1" x14ac:dyDescent="0.15">
      <c r="B127" s="63"/>
      <c r="C127" s="49"/>
      <c r="D127" s="49" t="s">
        <v>20</v>
      </c>
      <c r="E127" s="49"/>
      <c r="F127" s="7" t="s">
        <v>173</v>
      </c>
      <c r="G127" s="50"/>
      <c r="H127" s="49"/>
      <c r="I127" s="51"/>
      <c r="J127" s="28">
        <f>SUM(J128:J130)</f>
        <v>0</v>
      </c>
      <c r="K127" s="229"/>
    </row>
    <row r="128" spans="1:246" ht="18" customHeight="1" x14ac:dyDescent="0.15">
      <c r="A128" s="22"/>
      <c r="B128" s="58"/>
      <c r="C128" s="59"/>
      <c r="D128" s="59"/>
      <c r="E128" s="36">
        <v>1</v>
      </c>
      <c r="F128" s="37" t="s">
        <v>97</v>
      </c>
      <c r="G128" s="38">
        <v>20</v>
      </c>
      <c r="H128" s="36" t="s">
        <v>52</v>
      </c>
      <c r="I128" s="40"/>
      <c r="J128" s="40"/>
      <c r="K128" s="231"/>
      <c r="L128" s="22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</row>
    <row r="129" spans="1:246" ht="18" customHeight="1" x14ac:dyDescent="0.15">
      <c r="A129" s="22"/>
      <c r="B129" s="58"/>
      <c r="C129" s="59"/>
      <c r="D129" s="59"/>
      <c r="E129" s="36">
        <v>2</v>
      </c>
      <c r="F129" s="37" t="s">
        <v>101</v>
      </c>
      <c r="G129" s="38">
        <v>1</v>
      </c>
      <c r="H129" s="36" t="s">
        <v>98</v>
      </c>
      <c r="I129" s="40"/>
      <c r="J129" s="40"/>
      <c r="K129" s="231"/>
      <c r="L129" s="22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</row>
    <row r="130" spans="1:246" ht="18" customHeight="1" x14ac:dyDescent="0.15">
      <c r="A130" s="8"/>
      <c r="B130" s="41"/>
      <c r="C130" s="36"/>
      <c r="D130" s="36"/>
      <c r="E130" s="36">
        <v>3</v>
      </c>
      <c r="F130" s="37" t="s">
        <v>152</v>
      </c>
      <c r="G130" s="38">
        <v>1</v>
      </c>
      <c r="H130" s="36" t="s">
        <v>43</v>
      </c>
      <c r="I130" s="39"/>
      <c r="J130" s="40"/>
      <c r="K130" s="231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</row>
    <row r="131" spans="1:246" ht="18" customHeight="1" x14ac:dyDescent="0.15">
      <c r="A131" s="8"/>
      <c r="B131" s="102"/>
      <c r="C131" s="92"/>
      <c r="D131" s="93"/>
      <c r="E131" s="92"/>
      <c r="F131" s="54"/>
      <c r="G131" s="94"/>
      <c r="H131" s="92"/>
      <c r="I131" s="96"/>
      <c r="J131" s="96"/>
      <c r="K131" s="24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</row>
    <row r="132" spans="1:246" s="22" customFormat="1" ht="18" customHeight="1" x14ac:dyDescent="0.15">
      <c r="A132" s="22" t="s">
        <v>60</v>
      </c>
      <c r="B132" s="63"/>
      <c r="C132" s="49"/>
      <c r="D132" s="49" t="s">
        <v>21</v>
      </c>
      <c r="E132" s="49"/>
      <c r="F132" s="7" t="s">
        <v>22</v>
      </c>
      <c r="G132" s="50"/>
      <c r="H132" s="49"/>
      <c r="I132" s="51"/>
      <c r="J132" s="28">
        <f>SUM(J133:J137)</f>
        <v>0</v>
      </c>
      <c r="K132" s="229"/>
    </row>
    <row r="133" spans="1:246" ht="18" customHeight="1" x14ac:dyDescent="0.15">
      <c r="A133" s="8"/>
      <c r="B133" s="41"/>
      <c r="C133" s="36"/>
      <c r="D133" s="36"/>
      <c r="E133" s="36">
        <v>1</v>
      </c>
      <c r="F133" s="37" t="s">
        <v>93</v>
      </c>
      <c r="G133" s="38">
        <v>1</v>
      </c>
      <c r="H133" s="36" t="s">
        <v>46</v>
      </c>
      <c r="I133" s="39"/>
      <c r="J133" s="40"/>
      <c r="K133" s="231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</row>
    <row r="134" spans="1:246" ht="18" customHeight="1" x14ac:dyDescent="0.15">
      <c r="A134" s="8"/>
      <c r="B134" s="41"/>
      <c r="C134" s="36"/>
      <c r="D134" s="36"/>
      <c r="E134" s="36">
        <v>2</v>
      </c>
      <c r="F134" s="67" t="s">
        <v>91</v>
      </c>
      <c r="G134" s="38">
        <v>1</v>
      </c>
      <c r="H134" s="36" t="s">
        <v>47</v>
      </c>
      <c r="I134" s="39"/>
      <c r="J134" s="40"/>
      <c r="K134" s="231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</row>
    <row r="135" spans="1:246" ht="18" customHeight="1" x14ac:dyDescent="0.15">
      <c r="B135" s="41"/>
      <c r="C135" s="36"/>
      <c r="D135" s="36"/>
      <c r="E135" s="36">
        <v>3</v>
      </c>
      <c r="F135" s="37" t="s">
        <v>61</v>
      </c>
      <c r="G135" s="38">
        <v>1</v>
      </c>
      <c r="H135" s="36" t="s">
        <v>46</v>
      </c>
      <c r="I135" s="39"/>
      <c r="J135" s="40"/>
      <c r="K135" s="231"/>
    </row>
    <row r="136" spans="1:246" ht="18" customHeight="1" x14ac:dyDescent="0.15">
      <c r="B136" s="41"/>
      <c r="C136" s="36"/>
      <c r="D136" s="36"/>
      <c r="E136" s="36">
        <v>4</v>
      </c>
      <c r="F136" s="37" t="s">
        <v>144</v>
      </c>
      <c r="G136" s="38">
        <v>1</v>
      </c>
      <c r="H136" s="36" t="s">
        <v>46</v>
      </c>
      <c r="I136" s="39"/>
      <c r="J136" s="40"/>
      <c r="K136" s="231"/>
    </row>
    <row r="137" spans="1:246" ht="18" customHeight="1" x14ac:dyDescent="0.15">
      <c r="B137" s="41"/>
      <c r="C137" s="36"/>
      <c r="D137" s="36"/>
      <c r="E137" s="36">
        <v>5</v>
      </c>
      <c r="F137" s="37" t="s">
        <v>109</v>
      </c>
      <c r="G137" s="38">
        <v>1</v>
      </c>
      <c r="H137" s="36" t="s">
        <v>51</v>
      </c>
      <c r="I137" s="39"/>
      <c r="J137" s="40"/>
      <c r="K137" s="231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</row>
    <row r="138" spans="1:246" ht="18" customHeight="1" x14ac:dyDescent="0.15">
      <c r="A138" s="8"/>
      <c r="B138" s="102"/>
      <c r="C138" s="92"/>
      <c r="D138" s="92"/>
      <c r="E138" s="92"/>
      <c r="F138" s="54"/>
      <c r="G138" s="94"/>
      <c r="H138" s="92"/>
      <c r="I138" s="96"/>
      <c r="J138" s="96"/>
      <c r="K138" s="247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</row>
    <row r="139" spans="1:246" ht="18" customHeight="1" x14ac:dyDescent="0.15">
      <c r="A139" s="22"/>
      <c r="B139" s="63"/>
      <c r="C139" s="49"/>
      <c r="D139" s="49" t="s">
        <v>23</v>
      </c>
      <c r="E139" s="49"/>
      <c r="F139" s="7" t="s">
        <v>100</v>
      </c>
      <c r="G139" s="50"/>
      <c r="H139" s="49"/>
      <c r="I139" s="51"/>
      <c r="J139" s="28">
        <f>SUM(J140:J154)</f>
        <v>0</v>
      </c>
      <c r="K139" s="229"/>
      <c r="L139" s="22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</row>
    <row r="140" spans="1:246" ht="18" customHeight="1" x14ac:dyDescent="0.15">
      <c r="A140" s="22"/>
      <c r="B140" s="58"/>
      <c r="C140" s="59"/>
      <c r="D140" s="59"/>
      <c r="E140" s="36">
        <v>1</v>
      </c>
      <c r="F140" s="37" t="s">
        <v>106</v>
      </c>
      <c r="G140" s="38">
        <v>1</v>
      </c>
      <c r="H140" s="36" t="s">
        <v>159</v>
      </c>
      <c r="I140" s="40"/>
      <c r="J140" s="40"/>
      <c r="K140" s="231"/>
      <c r="L140" s="22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</row>
    <row r="141" spans="1:246" ht="18" customHeight="1" x14ac:dyDescent="0.15">
      <c r="A141" s="22"/>
      <c r="B141" s="41"/>
      <c r="C141" s="36"/>
      <c r="D141" s="36"/>
      <c r="E141" s="36">
        <v>2</v>
      </c>
      <c r="F141" s="37" t="s">
        <v>157</v>
      </c>
      <c r="G141" s="38">
        <v>18</v>
      </c>
      <c r="H141" s="36" t="s">
        <v>102</v>
      </c>
      <c r="I141" s="40"/>
      <c r="J141" s="40"/>
      <c r="K141" s="231"/>
      <c r="L141" s="22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</row>
    <row r="142" spans="1:246" ht="18" customHeight="1" x14ac:dyDescent="0.15">
      <c r="A142" s="22"/>
      <c r="B142" s="41"/>
      <c r="C142" s="36"/>
      <c r="D142" s="36"/>
      <c r="E142" s="36">
        <v>3</v>
      </c>
      <c r="F142" s="37" t="s">
        <v>153</v>
      </c>
      <c r="G142" s="38">
        <v>25</v>
      </c>
      <c r="H142" s="36" t="s">
        <v>102</v>
      </c>
      <c r="I142" s="40"/>
      <c r="J142" s="40"/>
      <c r="K142" s="231"/>
      <c r="L142" s="22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</row>
    <row r="143" spans="1:246" ht="18" customHeight="1" x14ac:dyDescent="0.15">
      <c r="A143" s="22"/>
      <c r="B143" s="58"/>
      <c r="C143" s="59"/>
      <c r="D143" s="59"/>
      <c r="E143" s="36">
        <v>4</v>
      </c>
      <c r="F143" s="37" t="s">
        <v>73</v>
      </c>
      <c r="G143" s="38">
        <v>1</v>
      </c>
      <c r="H143" s="36" t="s">
        <v>10</v>
      </c>
      <c r="I143" s="40"/>
      <c r="J143" s="40"/>
      <c r="K143" s="231"/>
      <c r="L143" s="22"/>
      <c r="M143" s="8"/>
      <c r="N143" s="8"/>
      <c r="O143" s="8"/>
      <c r="P143" s="8"/>
      <c r="Q143" s="8"/>
      <c r="R143" s="103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</row>
    <row r="144" spans="1:246" ht="18" customHeight="1" x14ac:dyDescent="0.15">
      <c r="A144" s="22"/>
      <c r="B144" s="41"/>
      <c r="C144" s="36"/>
      <c r="D144" s="36"/>
      <c r="E144" s="36">
        <v>5</v>
      </c>
      <c r="F144" s="37" t="s">
        <v>160</v>
      </c>
      <c r="G144" s="38">
        <v>1</v>
      </c>
      <c r="H144" s="36" t="s">
        <v>159</v>
      </c>
      <c r="I144" s="39"/>
      <c r="J144" s="40"/>
      <c r="K144" s="231"/>
      <c r="L144" s="22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</row>
    <row r="145" spans="1:246" ht="18" customHeight="1" x14ac:dyDescent="0.15">
      <c r="A145" s="22"/>
      <c r="B145" s="41"/>
      <c r="C145" s="36"/>
      <c r="D145" s="36"/>
      <c r="E145" s="36">
        <v>6</v>
      </c>
      <c r="F145" s="37" t="s">
        <v>161</v>
      </c>
      <c r="G145" s="38">
        <v>1</v>
      </c>
      <c r="H145" s="36" t="s">
        <v>159</v>
      </c>
      <c r="I145" s="39"/>
      <c r="J145" s="40"/>
      <c r="K145" s="231"/>
      <c r="L145" s="22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</row>
    <row r="146" spans="1:246" ht="18" customHeight="1" x14ac:dyDescent="0.15">
      <c r="A146" s="22"/>
      <c r="B146" s="41"/>
      <c r="C146" s="36"/>
      <c r="D146" s="36"/>
      <c r="E146" s="36">
        <v>7</v>
      </c>
      <c r="F146" s="37" t="s">
        <v>139</v>
      </c>
      <c r="G146" s="38">
        <v>1</v>
      </c>
      <c r="H146" s="36" t="s">
        <v>154</v>
      </c>
      <c r="I146" s="39"/>
      <c r="J146" s="40"/>
      <c r="K146" s="237"/>
      <c r="L146" s="22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</row>
    <row r="147" spans="1:246" ht="18" customHeight="1" x14ac:dyDescent="0.15">
      <c r="A147" s="22"/>
      <c r="B147" s="41"/>
      <c r="C147" s="36"/>
      <c r="D147" s="36"/>
      <c r="E147" s="36">
        <v>8</v>
      </c>
      <c r="F147" s="37" t="s">
        <v>62</v>
      </c>
      <c r="G147" s="38">
        <v>1</v>
      </c>
      <c r="H147" s="36" t="s">
        <v>10</v>
      </c>
      <c r="I147" s="39"/>
      <c r="J147" s="40"/>
      <c r="K147" s="237"/>
      <c r="L147" s="22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</row>
    <row r="148" spans="1:246" ht="18" customHeight="1" x14ac:dyDescent="0.15">
      <c r="A148" s="22"/>
      <c r="B148" s="41"/>
      <c r="C148" s="36"/>
      <c r="D148" s="36"/>
      <c r="E148" s="36">
        <v>9</v>
      </c>
      <c r="F148" s="37" t="s">
        <v>63</v>
      </c>
      <c r="G148" s="38">
        <v>1</v>
      </c>
      <c r="H148" s="36" t="s">
        <v>51</v>
      </c>
      <c r="I148" s="39"/>
      <c r="J148" s="40"/>
      <c r="K148" s="237"/>
      <c r="L148" s="22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</row>
    <row r="149" spans="1:246" ht="18" customHeight="1" x14ac:dyDescent="0.15">
      <c r="A149" s="22"/>
      <c r="B149" s="41"/>
      <c r="C149" s="36"/>
      <c r="D149" s="36"/>
      <c r="E149" s="36">
        <v>10</v>
      </c>
      <c r="F149" s="37" t="s">
        <v>110</v>
      </c>
      <c r="G149" s="38">
        <v>1</v>
      </c>
      <c r="H149" s="36" t="s">
        <v>127</v>
      </c>
      <c r="I149" s="39"/>
      <c r="J149" s="40"/>
      <c r="K149" s="231"/>
      <c r="L149" s="22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</row>
    <row r="150" spans="1:246" s="22" customFormat="1" ht="18" customHeight="1" x14ac:dyDescent="0.15">
      <c r="B150" s="41"/>
      <c r="C150" s="36"/>
      <c r="D150" s="36"/>
      <c r="E150" s="36">
        <v>11</v>
      </c>
      <c r="F150" s="37" t="s">
        <v>170</v>
      </c>
      <c r="G150" s="38">
        <v>1</v>
      </c>
      <c r="H150" s="36" t="s">
        <v>177</v>
      </c>
      <c r="I150" s="39"/>
      <c r="J150" s="40"/>
      <c r="K150" s="231"/>
    </row>
    <row r="151" spans="1:246" s="22" customFormat="1" ht="18" customHeight="1" x14ac:dyDescent="0.15">
      <c r="B151" s="41"/>
      <c r="C151" s="36"/>
      <c r="D151" s="36"/>
      <c r="E151" s="36">
        <v>12</v>
      </c>
      <c r="F151" s="37" t="s">
        <v>64</v>
      </c>
      <c r="G151" s="38">
        <v>1</v>
      </c>
      <c r="H151" s="36" t="s">
        <v>177</v>
      </c>
      <c r="I151" s="39"/>
      <c r="J151" s="40"/>
      <c r="K151" s="231"/>
    </row>
    <row r="152" spans="1:246" s="22" customFormat="1" ht="18" customHeight="1" x14ac:dyDescent="0.15">
      <c r="B152" s="41"/>
      <c r="C152" s="36"/>
      <c r="D152" s="36"/>
      <c r="E152" s="36">
        <v>13</v>
      </c>
      <c r="F152" s="37" t="s">
        <v>65</v>
      </c>
      <c r="G152" s="38">
        <v>1</v>
      </c>
      <c r="H152" s="36" t="s">
        <v>177</v>
      </c>
      <c r="I152" s="39"/>
      <c r="J152" s="40"/>
      <c r="K152" s="231"/>
    </row>
    <row r="153" spans="1:246" ht="18" customHeight="1" x14ac:dyDescent="0.15">
      <c r="A153" s="8"/>
      <c r="B153" s="104"/>
      <c r="C153" s="105"/>
      <c r="D153" s="106"/>
      <c r="E153" s="84">
        <v>14</v>
      </c>
      <c r="F153" s="107" t="s">
        <v>155</v>
      </c>
      <c r="G153" s="1">
        <v>1</v>
      </c>
      <c r="H153" s="108" t="s">
        <v>178</v>
      </c>
      <c r="I153" s="109"/>
      <c r="J153" s="2"/>
      <c r="K153" s="245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</row>
    <row r="154" spans="1:246" ht="18" customHeight="1" x14ac:dyDescent="0.15">
      <c r="A154" s="8"/>
      <c r="B154" s="110"/>
      <c r="C154" s="111"/>
      <c r="D154" s="112"/>
      <c r="E154" s="111">
        <v>15</v>
      </c>
      <c r="F154" s="113" t="s">
        <v>156</v>
      </c>
      <c r="G154" s="3">
        <v>1</v>
      </c>
      <c r="H154" s="114" t="s">
        <v>178</v>
      </c>
      <c r="I154" s="115"/>
      <c r="J154" s="4"/>
      <c r="K154" s="249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</row>
    <row r="155" spans="1:246" ht="18" customHeight="1" x14ac:dyDescent="0.15">
      <c r="A155" s="8"/>
      <c r="B155" s="110"/>
      <c r="C155" s="111"/>
      <c r="D155" s="112"/>
      <c r="E155" s="111"/>
      <c r="F155" s="113"/>
      <c r="G155" s="3"/>
      <c r="H155" s="114"/>
      <c r="I155" s="115"/>
      <c r="J155" s="4"/>
      <c r="K155" s="24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</row>
    <row r="156" spans="1:246" ht="18" customHeight="1" x14ac:dyDescent="0.15">
      <c r="A156" s="22"/>
      <c r="B156" s="75"/>
      <c r="C156" s="30">
        <v>3</v>
      </c>
      <c r="D156" s="30"/>
      <c r="E156" s="30"/>
      <c r="F156" s="117" t="s">
        <v>66</v>
      </c>
      <c r="G156" s="32"/>
      <c r="H156" s="30"/>
      <c r="I156" s="33"/>
      <c r="J156" s="28">
        <f>SUM(J157)</f>
        <v>0</v>
      </c>
      <c r="K156" s="229"/>
      <c r="L156" s="22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</row>
    <row r="157" spans="1:246" ht="18" customHeight="1" x14ac:dyDescent="0.15">
      <c r="A157" s="22"/>
      <c r="B157" s="118"/>
      <c r="C157" s="53"/>
      <c r="D157" s="53"/>
      <c r="E157" s="53"/>
      <c r="F157" s="119"/>
      <c r="G157" s="55"/>
      <c r="H157" s="53"/>
      <c r="I157" s="56"/>
      <c r="J157" s="57"/>
      <c r="K157" s="234"/>
      <c r="L157" s="22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</row>
    <row r="158" spans="1:246" ht="18" customHeight="1" x14ac:dyDescent="0.15">
      <c r="A158" s="22"/>
      <c r="B158" s="75"/>
      <c r="C158" s="30">
        <v>4</v>
      </c>
      <c r="D158" s="30"/>
      <c r="E158" s="30"/>
      <c r="F158" s="117" t="s">
        <v>26</v>
      </c>
      <c r="G158" s="32"/>
      <c r="H158" s="30"/>
      <c r="I158" s="33"/>
      <c r="J158" s="28">
        <f>SUM(J159)</f>
        <v>0</v>
      </c>
      <c r="K158" s="229"/>
      <c r="L158" s="22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</row>
    <row r="159" spans="1:246" ht="18" customHeight="1" thickBot="1" x14ac:dyDescent="0.2">
      <c r="A159" s="22"/>
      <c r="B159" s="118"/>
      <c r="C159" s="53"/>
      <c r="D159" s="53"/>
      <c r="E159" s="53"/>
      <c r="F159" s="120"/>
      <c r="G159" s="55"/>
      <c r="H159" s="53"/>
      <c r="I159" s="56"/>
      <c r="J159" s="57"/>
      <c r="K159" s="234"/>
      <c r="L159" s="22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</row>
    <row r="160" spans="1:246" ht="18" customHeight="1" thickBot="1" x14ac:dyDescent="0.2">
      <c r="A160" s="8"/>
      <c r="B160" s="121"/>
      <c r="C160" s="122"/>
      <c r="D160" s="122"/>
      <c r="E160" s="122"/>
      <c r="F160" s="123" t="s">
        <v>27</v>
      </c>
      <c r="G160" s="124"/>
      <c r="H160" s="13"/>
      <c r="I160" s="125"/>
      <c r="J160" s="126">
        <f>SUM(J8,J80,J156,J158)</f>
        <v>0</v>
      </c>
      <c r="K160" s="250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</row>
    <row r="161" spans="1:246" ht="18" customHeight="1" x14ac:dyDescent="0.15">
      <c r="A161" s="8"/>
      <c r="B161" s="127" t="s">
        <v>28</v>
      </c>
      <c r="C161" s="128"/>
      <c r="D161" s="128"/>
      <c r="E161" s="128"/>
      <c r="F161" s="129" t="s">
        <v>29</v>
      </c>
      <c r="G161" s="18"/>
      <c r="H161" s="130"/>
      <c r="I161" s="131"/>
      <c r="J161" s="131"/>
      <c r="K161" s="251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</row>
    <row r="162" spans="1:246" s="22" customFormat="1" ht="18" customHeight="1" x14ac:dyDescent="0.15">
      <c r="B162" s="132"/>
      <c r="C162" s="133">
        <v>1</v>
      </c>
      <c r="D162" s="133"/>
      <c r="E162" s="133"/>
      <c r="F162" s="134" t="s">
        <v>29</v>
      </c>
      <c r="G162" s="26"/>
      <c r="H162" s="24"/>
      <c r="I162" s="27"/>
      <c r="J162" s="27">
        <f>SUM(J163:J166)</f>
        <v>0</v>
      </c>
      <c r="K162" s="242"/>
    </row>
    <row r="163" spans="1:246" ht="18" customHeight="1" x14ac:dyDescent="0.15">
      <c r="A163" s="22"/>
      <c r="B163" s="135"/>
      <c r="C163" s="133"/>
      <c r="D163" s="133" t="s">
        <v>11</v>
      </c>
      <c r="E163" s="133"/>
      <c r="F163" s="25" t="s">
        <v>30</v>
      </c>
      <c r="G163" s="26"/>
      <c r="H163" s="24"/>
      <c r="I163" s="27"/>
      <c r="J163" s="27">
        <v>0</v>
      </c>
      <c r="K163" s="242"/>
      <c r="L163" s="22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</row>
    <row r="164" spans="1:246" ht="18" customHeight="1" x14ac:dyDescent="0.15">
      <c r="A164" s="136"/>
      <c r="B164" s="76"/>
      <c r="C164" s="77"/>
      <c r="D164" s="77" t="s">
        <v>13</v>
      </c>
      <c r="E164" s="77"/>
      <c r="F164" s="78" t="s">
        <v>31</v>
      </c>
      <c r="G164" s="79"/>
      <c r="H164" s="77"/>
      <c r="I164" s="80"/>
      <c r="J164" s="80">
        <v>0</v>
      </c>
      <c r="K164" s="252"/>
      <c r="L164" s="22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</row>
    <row r="165" spans="1:246" ht="18" customHeight="1" x14ac:dyDescent="0.15">
      <c r="A165" s="22"/>
      <c r="B165" s="137"/>
      <c r="C165" s="24"/>
      <c r="D165" s="69" t="s">
        <v>15</v>
      </c>
      <c r="E165" s="69"/>
      <c r="F165" s="25" t="s">
        <v>32</v>
      </c>
      <c r="G165" s="26"/>
      <c r="H165" s="24"/>
      <c r="I165" s="27"/>
      <c r="J165" s="27">
        <v>0</v>
      </c>
      <c r="K165" s="242"/>
      <c r="L165" s="22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</row>
    <row r="166" spans="1:246" ht="18" customHeight="1" thickBot="1" x14ac:dyDescent="0.2">
      <c r="A166" s="22"/>
      <c r="B166" s="135"/>
      <c r="C166" s="133"/>
      <c r="D166" s="133" t="s">
        <v>17</v>
      </c>
      <c r="E166" s="133"/>
      <c r="F166" s="25" t="s">
        <v>33</v>
      </c>
      <c r="G166" s="26"/>
      <c r="H166" s="24"/>
      <c r="I166" s="27"/>
      <c r="J166" s="138">
        <v>0</v>
      </c>
      <c r="K166" s="253"/>
      <c r="L166" s="22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</row>
    <row r="167" spans="1:246" ht="18" customHeight="1" thickBot="1" x14ac:dyDescent="0.2">
      <c r="A167" s="8"/>
      <c r="B167" s="139"/>
      <c r="C167" s="140"/>
      <c r="D167" s="140"/>
      <c r="E167" s="140"/>
      <c r="F167" s="141" t="s">
        <v>27</v>
      </c>
      <c r="G167" s="124"/>
      <c r="H167" s="13"/>
      <c r="I167" s="125"/>
      <c r="J167" s="126">
        <f>SUM(J162)</f>
        <v>0</v>
      </c>
      <c r="K167" s="250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</row>
    <row r="168" spans="1:246" s="22" customFormat="1" ht="18" customHeight="1" x14ac:dyDescent="0.15">
      <c r="B168" s="142" t="s">
        <v>34</v>
      </c>
      <c r="C168" s="128"/>
      <c r="D168" s="128"/>
      <c r="E168" s="128"/>
      <c r="F168" s="143" t="s">
        <v>35</v>
      </c>
      <c r="G168" s="144"/>
      <c r="H168" s="145"/>
      <c r="I168" s="146"/>
      <c r="J168" s="146"/>
      <c r="K168" s="254"/>
    </row>
    <row r="169" spans="1:246" ht="18" customHeight="1" x14ac:dyDescent="0.15">
      <c r="A169" s="8"/>
      <c r="B169" s="147"/>
      <c r="C169" s="148">
        <v>1</v>
      </c>
      <c r="D169" s="149"/>
      <c r="E169" s="149"/>
      <c r="F169" s="17" t="s">
        <v>168</v>
      </c>
      <c r="G169" s="21"/>
      <c r="H169" s="19"/>
      <c r="I169" s="150"/>
      <c r="J169" s="151">
        <f>SUM(J170:J172)</f>
        <v>0</v>
      </c>
      <c r="K169" s="22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</row>
    <row r="170" spans="1:246" s="22" customFormat="1" ht="18" customHeight="1" x14ac:dyDescent="0.15">
      <c r="B170" s="152"/>
      <c r="C170" s="153"/>
      <c r="D170" s="153" t="s">
        <v>11</v>
      </c>
      <c r="E170" s="153"/>
      <c r="F170" s="31" t="s">
        <v>36</v>
      </c>
      <c r="G170" s="32"/>
      <c r="H170" s="30"/>
      <c r="I170" s="33"/>
      <c r="J170" s="33">
        <v>0</v>
      </c>
      <c r="K170" s="246"/>
    </row>
    <row r="171" spans="1:246" s="22" customFormat="1" ht="18" customHeight="1" x14ac:dyDescent="0.15">
      <c r="B171" s="132"/>
      <c r="C171" s="133"/>
      <c r="D171" s="133" t="s">
        <v>13</v>
      </c>
      <c r="E171" s="133"/>
      <c r="F171" s="25" t="s">
        <v>37</v>
      </c>
      <c r="G171" s="26"/>
      <c r="H171" s="24"/>
      <c r="I171" s="27"/>
      <c r="J171" s="138">
        <v>0</v>
      </c>
      <c r="K171" s="253"/>
    </row>
    <row r="172" spans="1:246" ht="18" customHeight="1" x14ac:dyDescent="0.15">
      <c r="A172" s="8"/>
      <c r="B172" s="154"/>
      <c r="C172" s="155"/>
      <c r="D172" s="156" t="s">
        <v>15</v>
      </c>
      <c r="E172" s="156"/>
      <c r="F172" s="157" t="s">
        <v>38</v>
      </c>
      <c r="G172" s="72"/>
      <c r="H172" s="71"/>
      <c r="I172" s="74"/>
      <c r="J172" s="158">
        <f>SUM(J173:J175)</f>
        <v>0</v>
      </c>
      <c r="K172" s="255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</row>
    <row r="173" spans="1:246" ht="30" customHeight="1" x14ac:dyDescent="0.15">
      <c r="A173" s="8"/>
      <c r="B173" s="154"/>
      <c r="C173" s="155"/>
      <c r="D173" s="155"/>
      <c r="E173" s="155">
        <v>1</v>
      </c>
      <c r="F173" s="159" t="s">
        <v>67</v>
      </c>
      <c r="G173" s="72"/>
      <c r="H173" s="71"/>
      <c r="I173" s="74"/>
      <c r="J173" s="74"/>
      <c r="K173" s="256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</row>
    <row r="174" spans="1:246" ht="30" customHeight="1" x14ac:dyDescent="0.15">
      <c r="A174" s="8"/>
      <c r="B174" s="160"/>
      <c r="C174" s="112"/>
      <c r="D174" s="112"/>
      <c r="E174" s="112">
        <v>2</v>
      </c>
      <c r="F174" s="161" t="s">
        <v>68</v>
      </c>
      <c r="G174" s="162"/>
      <c r="H174" s="111"/>
      <c r="I174" s="116"/>
      <c r="J174" s="74"/>
      <c r="K174" s="256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</row>
    <row r="175" spans="1:246" ht="30" customHeight="1" x14ac:dyDescent="0.15">
      <c r="A175" s="8"/>
      <c r="B175" s="104"/>
      <c r="C175" s="105"/>
      <c r="D175" s="106"/>
      <c r="E175" s="106">
        <v>3</v>
      </c>
      <c r="F175" s="163" t="s">
        <v>69</v>
      </c>
      <c r="G175" s="164"/>
      <c r="H175" s="105"/>
      <c r="I175" s="165"/>
      <c r="J175" s="166"/>
      <c r="K175" s="256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</row>
    <row r="176" spans="1:246" ht="18" customHeight="1" thickBot="1" x14ac:dyDescent="0.2">
      <c r="A176" s="8"/>
      <c r="B176" s="167"/>
      <c r="C176" s="168"/>
      <c r="D176" s="168"/>
      <c r="E176" s="168"/>
      <c r="F176" s="169"/>
      <c r="G176" s="170"/>
      <c r="H176" s="171"/>
      <c r="I176" s="172"/>
      <c r="J176" s="172"/>
      <c r="K176" s="257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</row>
    <row r="177" spans="1:246" ht="18" customHeight="1" thickBot="1" x14ac:dyDescent="0.2">
      <c r="A177" s="8"/>
      <c r="B177" s="173"/>
      <c r="C177" s="174"/>
      <c r="D177" s="174"/>
      <c r="E177" s="174"/>
      <c r="F177" s="175" t="s">
        <v>27</v>
      </c>
      <c r="G177" s="176"/>
      <c r="H177" s="177"/>
      <c r="I177" s="178"/>
      <c r="J177" s="179">
        <f>SUM(J169)</f>
        <v>0</v>
      </c>
      <c r="K177" s="25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</row>
    <row r="178" spans="1:246" ht="18" customHeight="1" thickTop="1" thickBot="1" x14ac:dyDescent="0.2">
      <c r="A178" s="8"/>
      <c r="B178" s="180"/>
      <c r="C178" s="181"/>
      <c r="D178" s="181"/>
      <c r="E178" s="181"/>
      <c r="F178" s="182" t="s">
        <v>175</v>
      </c>
      <c r="G178" s="183"/>
      <c r="H178" s="184"/>
      <c r="I178" s="185"/>
      <c r="J178" s="186">
        <f>J160+J167+J177</f>
        <v>0</v>
      </c>
      <c r="K178" s="25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</row>
    <row r="179" spans="1:246" ht="28.5" customHeight="1" thickBot="1" x14ac:dyDescent="0.2">
      <c r="A179" s="8"/>
      <c r="B179" s="180"/>
      <c r="C179" s="181"/>
      <c r="D179" s="181"/>
      <c r="E179" s="181"/>
      <c r="F179" s="182" t="s">
        <v>39</v>
      </c>
      <c r="G179" s="183"/>
      <c r="H179" s="184"/>
      <c r="I179" s="185"/>
      <c r="J179" s="187"/>
      <c r="K179" s="25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</row>
    <row r="180" spans="1:246" ht="18" customHeight="1" thickBot="1" x14ac:dyDescent="0.2">
      <c r="A180" s="8"/>
      <c r="B180" s="188"/>
      <c r="C180" s="189"/>
      <c r="D180" s="189"/>
      <c r="E180" s="189"/>
      <c r="F180" s="141" t="s">
        <v>40</v>
      </c>
      <c r="G180" s="124"/>
      <c r="H180" s="13"/>
      <c r="I180" s="125"/>
      <c r="J180" s="126">
        <f>J178+J179</f>
        <v>0</v>
      </c>
      <c r="K180" s="250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</row>
    <row r="181" spans="1:246" ht="18" customHeight="1" thickBot="1" x14ac:dyDescent="0.2">
      <c r="A181" s="8"/>
      <c r="B181" s="190"/>
      <c r="C181" s="191"/>
      <c r="D181" s="191"/>
      <c r="E181" s="191"/>
      <c r="F181" s="192" t="s">
        <v>89</v>
      </c>
      <c r="G181" s="193"/>
      <c r="H181" s="194"/>
      <c r="I181" s="195"/>
      <c r="J181" s="196">
        <f>J180*0.1</f>
        <v>0</v>
      </c>
      <c r="K181" s="260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</row>
    <row r="182" spans="1:246" ht="18" customHeight="1" thickTop="1" thickBot="1" x14ac:dyDescent="0.2">
      <c r="B182" s="197"/>
      <c r="C182" s="198"/>
      <c r="D182" s="198"/>
      <c r="E182" s="198"/>
      <c r="F182" s="199" t="s">
        <v>41</v>
      </c>
      <c r="G182" s="200"/>
      <c r="H182" s="198"/>
      <c r="I182" s="201"/>
      <c r="J182" s="202">
        <f>SUM(J180:J181)</f>
        <v>0</v>
      </c>
      <c r="K182" s="261"/>
    </row>
    <row r="183" spans="1:246" ht="18" customHeight="1" x14ac:dyDescent="0.15">
      <c r="B183" s="11"/>
      <c r="C183" s="11"/>
      <c r="D183" s="11"/>
      <c r="E183" s="11"/>
      <c r="F183" s="203"/>
      <c r="G183" s="204"/>
      <c r="I183" s="205"/>
      <c r="J183" s="205"/>
      <c r="K183" s="10"/>
      <c r="L183" s="11"/>
    </row>
    <row r="184" spans="1:246" ht="18" customHeight="1" x14ac:dyDescent="0.15">
      <c r="G184" s="8"/>
      <c r="I184" s="206"/>
      <c r="J184" s="206"/>
      <c r="K184" s="207"/>
    </row>
    <row r="185" spans="1:246" ht="18" customHeight="1" x14ac:dyDescent="0.15">
      <c r="C185" s="8"/>
      <c r="D185" s="8"/>
      <c r="E185" s="8"/>
      <c r="F185" s="8"/>
      <c r="G185" s="8"/>
      <c r="H185" s="9"/>
      <c r="I185" s="8"/>
      <c r="J185" s="8"/>
      <c r="K185" s="10"/>
    </row>
    <row r="186" spans="1:246" ht="18" customHeight="1" x14ac:dyDescent="0.15">
      <c r="C186" s="8"/>
      <c r="D186" s="8"/>
      <c r="E186" s="8"/>
      <c r="J186" s="209"/>
      <c r="K186" s="210"/>
    </row>
    <row r="187" spans="1:246" ht="18" customHeight="1" x14ac:dyDescent="0.15">
      <c r="C187" s="8"/>
      <c r="D187" s="8"/>
      <c r="E187" s="8"/>
      <c r="J187" s="209"/>
      <c r="K187" s="10"/>
    </row>
    <row r="188" spans="1:246" ht="18" customHeight="1" x14ac:dyDescent="0.15">
      <c r="C188" s="8"/>
      <c r="D188" s="8"/>
      <c r="E188" s="8"/>
      <c r="J188" s="209"/>
      <c r="K188" s="10"/>
    </row>
    <row r="189" spans="1:246" ht="18" customHeight="1" x14ac:dyDescent="0.15">
      <c r="C189" s="8"/>
      <c r="D189" s="8"/>
      <c r="E189" s="8"/>
      <c r="F189" s="8"/>
      <c r="G189" s="8"/>
      <c r="H189" s="9"/>
      <c r="I189" s="8"/>
      <c r="J189" s="8"/>
      <c r="K189" s="10"/>
    </row>
    <row r="190" spans="1:246" ht="18" customHeight="1" x14ac:dyDescent="0.15">
      <c r="C190" s="8"/>
      <c r="D190" s="8"/>
      <c r="E190" s="8"/>
      <c r="F190" s="8"/>
      <c r="G190" s="8"/>
      <c r="H190" s="9"/>
      <c r="I190" s="8"/>
      <c r="J190" s="8"/>
      <c r="K190" s="10"/>
    </row>
    <row r="191" spans="1:246" ht="18" customHeight="1" x14ac:dyDescent="0.15">
      <c r="C191" s="211"/>
      <c r="D191" s="211"/>
      <c r="E191" s="211"/>
      <c r="F191" s="22"/>
      <c r="G191" s="212"/>
      <c r="H191" s="211"/>
      <c r="I191" s="22"/>
      <c r="J191" s="22"/>
      <c r="K191" s="10"/>
    </row>
    <row r="192" spans="1:246" ht="18" customHeight="1" x14ac:dyDescent="0.15">
      <c r="C192" s="211"/>
      <c r="D192" s="213"/>
      <c r="E192" s="213"/>
      <c r="F192" s="22"/>
      <c r="G192" s="212"/>
      <c r="H192" s="211"/>
      <c r="I192" s="22"/>
      <c r="J192" s="214"/>
      <c r="K192" s="215"/>
    </row>
    <row r="193" spans="6:10" ht="18" customHeight="1" x14ac:dyDescent="0.15">
      <c r="J193" s="216"/>
    </row>
    <row r="195" spans="6:10" ht="18" customHeight="1" x14ac:dyDescent="0.15">
      <c r="F195" s="217"/>
      <c r="G195" s="5"/>
      <c r="H195" s="218"/>
    </row>
    <row r="196" spans="6:10" ht="18" customHeight="1" x14ac:dyDescent="0.15">
      <c r="F196" s="217"/>
      <c r="G196" s="5"/>
      <c r="H196" s="218"/>
    </row>
    <row r="197" spans="6:10" ht="18" customHeight="1" x14ac:dyDescent="0.15">
      <c r="F197" s="217"/>
      <c r="G197" s="5"/>
      <c r="H197" s="218"/>
    </row>
    <row r="198" spans="6:10" ht="18" customHeight="1" x14ac:dyDescent="0.15">
      <c r="F198" s="217"/>
      <c r="G198" s="5"/>
      <c r="H198" s="218"/>
    </row>
    <row r="199" spans="6:10" ht="18" customHeight="1" x14ac:dyDescent="0.15">
      <c r="F199" s="217"/>
      <c r="G199" s="5"/>
      <c r="H199" s="218"/>
    </row>
    <row r="200" spans="6:10" ht="18" customHeight="1" x14ac:dyDescent="0.15">
      <c r="F200" s="217"/>
      <c r="G200" s="5"/>
      <c r="H200" s="218"/>
    </row>
    <row r="201" spans="6:10" ht="18" customHeight="1" x14ac:dyDescent="0.15">
      <c r="F201" s="217"/>
      <c r="G201" s="6"/>
      <c r="H201" s="219"/>
    </row>
  </sheetData>
  <sheetProtection selectLockedCells="1" selectUnlockedCells="1"/>
  <mergeCells count="6">
    <mergeCell ref="G5:K5"/>
    <mergeCell ref="B5:B6"/>
    <mergeCell ref="C5:C6"/>
    <mergeCell ref="D5:D6"/>
    <mergeCell ref="E5:E6"/>
    <mergeCell ref="F5:F6"/>
  </mergeCells>
  <phoneticPr fontId="6"/>
  <printOptions horizontalCentered="1"/>
  <pageMargins left="0.59055118110236227" right="0.59055118110236227" top="0.47244094488188981" bottom="0.31496062992125984" header="0.19685039370078741" footer="0.19685039370078741"/>
  <pageSetup paperSize="9" scale="61" firstPageNumber="0" fitToHeight="0" orientation="portrait" blackAndWhite="1" r:id="rId1"/>
  <headerFooter alignWithMargins="0"/>
  <rowBreaks count="3" manualBreakCount="3">
    <brk id="63" max="10" man="1"/>
    <brk id="117" max="10" man="1"/>
    <brk id="160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477EF1C03A5041A1786938FED3B3BC" ma:contentTypeVersion="12" ma:contentTypeDescription="新しいドキュメントを作成します。" ma:contentTypeScope="" ma:versionID="d024cef202b7a24e5e31aac5197afd3c">
  <xsd:schema xmlns:xsd="http://www.w3.org/2001/XMLSchema" xmlns:xs="http://www.w3.org/2001/XMLSchema" xmlns:p="http://schemas.microsoft.com/office/2006/metadata/properties" xmlns:ns2="7943dcbb-7137-4ab8-b143-6b78c240c44e" xmlns:ns3="0882243d-f57a-4866-a99a-a070c8b13f10" targetNamespace="http://schemas.microsoft.com/office/2006/metadata/properties" ma:root="true" ma:fieldsID="a75e1bd1d1ab29e9e67c0fff49504514" ns2:_="" ns3:_="">
    <xsd:import namespace="7943dcbb-7137-4ab8-b143-6b78c240c44e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3dcbb-7137-4ab8-b143-6b78c240c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585ef6e-4355-43b1-9c0b-d5ac886114e9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3dcbb-7137-4ab8-b143-6b78c240c44e">
      <Terms xmlns="http://schemas.microsoft.com/office/infopath/2007/PartnerControls"/>
    </lcf76f155ced4ddcb4097134ff3c332f>
    <TaxCatchAll xmlns="0882243d-f57a-4866-a99a-a070c8b13f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9A11D-D719-4EEE-8498-5909EF691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3dcbb-7137-4ab8-b143-6b78c240c44e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E5DBC-59C3-4692-A2B3-34C129097B1C}">
  <ds:schemaRefs>
    <ds:schemaRef ds:uri="http://www.w3.org/XML/1998/namespace"/>
    <ds:schemaRef ds:uri="7943dcbb-7137-4ab8-b143-6b78c240c44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0882243d-f57a-4866-a99a-a070c8b13f1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FC8305-7FE5-4237-A4D9-765412F723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 （内訳書） 資料10-2</vt:lpstr>
      <vt:lpstr>'見積書 （内訳書） 資料10-2'!Print_Area</vt:lpstr>
      <vt:lpstr>'見積書 （内訳書） 資料10-2'!Print_Titles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2025-08-22T09:14:47Z</cp:lastPrinted>
  <dcterms:modified xsi:type="dcterms:W3CDTF">2025-08-22T09:26:40Z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0x010100C1477EF1C03A5041A1786938FED3B3BC</vt:lpwstr>
  </property>
  <property fmtid="{D5CDD505-2E9C-101B-9397-08002B2CF9AE}" pid="3" name="MediaServiceImageTags">
    <vt:lpwstr/>
  </property>
</Properties>
</file>