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0.178.20.2\102人事財政班\財政運営全般（H28~)\各種調査関係 H28~\R03調査関係\【R03.10.19期限】令和元年度財政状況資料集\"/>
    </mc:Choice>
  </mc:AlternateContent>
  <xr:revisionPtr revIDLastSave="0" documentId="8_{938D42AE-CA92-4EA8-BCB5-8DDE90DB9D21}" xr6:coauthVersionLast="45" xr6:coauthVersionMax="45" xr10:uidLastSave="{00000000-0000-0000-0000-000000000000}"/>
  <bookViews>
    <workbookView xWindow="-120" yWindow="-120" windowWidth="20730" windowHeight="11160" tabRatio="88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C37" i="10"/>
  <c r="CO36" i="10"/>
  <c r="AM36" i="10"/>
  <c r="C36" i="10"/>
  <c r="AM35" i="10"/>
  <c r="C35" i="10"/>
  <c r="BW34" i="10"/>
  <c r="C34" i="10"/>
  <c r="BW35" i="10" l="1"/>
  <c r="BW36" i="10" s="1"/>
  <c r="BW37" i="10" s="1"/>
  <c r="BW38" i="10" s="1"/>
  <c r="BW39" i="10" s="1"/>
  <c r="BW40" i="10" s="1"/>
  <c r="BW41" i="10" s="1"/>
  <c r="BW42"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U35" i="10"/>
  <c r="U36" i="10" l="1"/>
  <c r="U37" i="10" l="1"/>
  <c r="BE34" i="10" s="1"/>
  <c r="BE35" i="10" s="1"/>
  <c r="BE36" i="10" s="1"/>
  <c r="BE37" i="10" s="1"/>
  <c r="BE38" i="10" s="1"/>
  <c r="AM34" i="10"/>
</calcChain>
</file>

<file path=xl/sharedStrings.xml><?xml version="1.0" encoding="utf-8"?>
<sst xmlns="http://schemas.openxmlformats.org/spreadsheetml/2006/main" count="1118" uniqueCount="630">
  <si>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</si>
  <si>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</si>
  <si>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</si>
  <si>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</si>
  <si>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</si>
  <si>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</si>
  <si>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</si>
  <si>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</si>
  <si>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</si>
  <si>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</si>
  <si>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</si>
  <si>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</si>
  <si>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</si>
  <si>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</si>
  <si>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</si>
  <si>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</si>
  <si>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</si>
  <si>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</si>
  <si>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</si>
  <si>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</si>
  <si>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</si>
  <si>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</si>
  <si>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</si>
  <si>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</si>
  <si>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</si>
  <si>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</si>
  <si>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</si>
  <si>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</si>
  <si>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</si>
  <si>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</si>
  <si>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</si>
  <si>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</si>
  <si>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</si>
  <si>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</si>
  <si>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</si>
  <si>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</si>
  <si>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</si>
  <si>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</si>
  <si>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</si>
  <si>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</si>
  <si>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</si>
  <si>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</si>
  <si>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</si>
  <si>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</si>
  <si>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</si>
  <si>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</si>
  <si>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</si>
  <si>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</si>
  <si>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</si>
  <si>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</si>
  <si>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</si>
  <si>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</si>
  <si>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</si>
  <si>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</si>
  <si>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</si>
  <si>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</si>
  <si>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</si>
  <si>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</si>
  <si>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</si>
  <si>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</si>
  <si>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</si>
  <si>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</si>
  <si>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</si>
  <si>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</si>
  <si>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</si>
  <si>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</si>
  <si>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</si>
  <si>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</si>
  <si>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</si>
  <si>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</si>
  <si>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</si>
  <si>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</si>
  <si>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</si>
  <si>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</si>
  <si>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</si>
  <si>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</si>
  <si>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</si>
  <si>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</si>
  <si>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</si>
  <si>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</si>
  <si>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</si>
  <si>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</si>
  <si>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</si>
  <si>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</si>
  <si>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</si>
  <si>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</si>
  <si>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</si>
  <si>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</si>
  <si>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</si>
  <si>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</si>
  <si>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</si>
  <si>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</si>
  <si>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</si>
  <si>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</si>
  <si>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</si>
  <si>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</si>
  <si>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</si>
  <si>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関川村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</si>
  <si>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</si>
  <si>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</si>
  <si>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</si>
  <si>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</si>
  <si>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</si>
  <si>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</si>
  <si>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</si>
  <si>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</si>
  <si>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</si>
  <si>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</si>
  <si>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</si>
  <si>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</si>
  <si>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</si>
  <si>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</si>
  <si>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</si>
  <si>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</si>
  <si>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</si>
  <si>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</si>
  <si>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</si>
  <si>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</si>
  <si>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</si>
  <si>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</si>
  <si>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</si>
  <si>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</si>
  <si>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</si>
  <si>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</si>
  <si>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</si>
  <si>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</si>
  <si>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</si>
  <si>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</si>
  <si>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</si>
  <si>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</si>
  <si>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</si>
  <si>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</si>
  <si>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</si>
  <si>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</si>
  <si>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</si>
  <si>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</si>
  <si>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</si>
  <si>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</si>
  <si>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</si>
  <si>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</si>
  <si>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</si>
  <si>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</si>
  <si>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</si>
  <si>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</si>
  <si>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</si>
  <si>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</si>
  <si>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</si>
  <si>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</si>
  <si>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</si>
  <si>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</si>
  <si>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</si>
  <si>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</si>
  <si>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</si>
  <si>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</si>
  <si>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</si>
  <si>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</si>
  <si>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</si>
  <si>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</si>
  <si>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</si>
  <si>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</si>
  <si>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</si>
  <si>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</si>
  <si>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</si>
  <si>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</si>
  <si>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</si>
  <si>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</si>
  <si>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</si>
  <si>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</si>
  <si>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</si>
  <si>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</si>
  <si>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</si>
  <si>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</si>
  <si>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</si>
  <si>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</si>
  <si>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</si>
  <si>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</si>
  <si>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</si>
  <si>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</si>
  <si>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</si>
  <si>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</si>
  <si>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</si>
  <si>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</si>
  <si>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</si>
  <si>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</si>
  <si>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</si>
  <si>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</si>
  <si>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</si>
  <si>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</si>
  <si>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</si>
  <si>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</si>
  <si>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</si>
  <si>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</si>
  <si>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</si>
  <si>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</si>
  <si>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</si>
  <si>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</si>
  <si>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</si>
  <si>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</si>
  <si>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</si>
  <si>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</si>
  <si>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</si>
  <si>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</si>
  <si>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</si>
  <si>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</si>
  <si>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</si>
  <si>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</si>
  <si>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</si>
  <si>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</si>
  <si>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</si>
  <si>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</si>
  <si>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</si>
  <si>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</si>
  <si>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</si>
  <si>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</si>
  <si>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</si>
  <si>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</si>
  <si>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</si>
  <si>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新潟県関川村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</si>
  <si>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</si>
  <si>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</si>
  <si>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</si>
  <si>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</si>
  <si>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</si>
  <si>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</si>
  <si>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</si>
  <si>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</si>
  <si>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</si>
  <si>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</si>
  <si>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</si>
  <si>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</si>
  <si>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</si>
  <si>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</si>
  <si>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</si>
  <si>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</si>
  <si>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</si>
  <si>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</si>
  <si>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</si>
  <si>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</si>
  <si>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</si>
  <si>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</si>
  <si>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</si>
  <si>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</si>
  <si>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</si>
  <si>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</si>
  <si>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</si>
  <si>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</si>
  <si>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</si>
  <si>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</si>
  <si>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</si>
  <si>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</si>
  <si>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</si>
  <si>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</si>
  <si>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</si>
  <si>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</si>
  <si>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</si>
  <si>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</si>
  <si>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</si>
  <si>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</si>
  <si>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</si>
  <si>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</si>
  <si>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</si>
  <si>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</si>
  <si>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</si>
  <si>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</si>
  <si>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</si>
  <si>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</si>
  <si>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</si>
  <si>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</si>
  <si>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</si>
  <si>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</si>
  <si>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</si>
  <si>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</si>
  <si>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</si>
  <si>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</si>
  <si>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</si>
  <si>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</si>
  <si>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</si>
  <si>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</si>
  <si>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</si>
  <si>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</si>
  <si>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</si>
  <si>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</si>
  <si>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</si>
  <si>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</si>
  <si>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</si>
  <si>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</si>
  <si>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</si>
  <si>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</si>
  <si>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</si>
  <si>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</si>
  <si>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</si>
  <si>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</si>
  <si>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</si>
  <si>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</si>
  <si>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</si>
  <si>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</si>
  <si>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</si>
  <si>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</si>
  <si>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</si>
  <si>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</si>
  <si>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</si>
  <si>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</si>
  <si>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</si>
  <si>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</si>
  <si>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</si>
  <si>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</si>
  <si>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</si>
  <si>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</si>
  <si>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</si>
  <si>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</si>
  <si>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</si>
  <si>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</si>
  <si>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</si>
  <si>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</si>
  <si>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</si>
  <si>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</si>
  <si>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</si>
  <si>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</si>
  <si>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</si>
  <si>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</si>
  <si>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</si>
  <si>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</si>
  <si>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</si>
  <si>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</si>
  <si>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</si>
  <si>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</si>
  <si>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</si>
  <si>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</si>
  <si>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</si>
  <si>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</si>
  <si>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</si>
  <si>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</si>
  <si>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</si>
  <si>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</si>
  <si>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</si>
  <si>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</si>
  <si>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</si>
  <si>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</si>
  <si>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</si>
  <si>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</si>
  <si>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</si>
  <si>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</si>
  <si>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</si>
  <si>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</si>
  <si>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</si>
  <si>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</si>
  <si>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</si>
  <si>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</si>
  <si>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</si>
  <si>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</si>
  <si>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</si>
  <si>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</si>
  <si>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</si>
  <si>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</si>
  <si>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</si>
  <si>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</si>
  <si>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</si>
  <si>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</si>
  <si>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</si>
  <si>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</si>
  <si>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</si>
  <si>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</si>
  <si>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</si>
  <si>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</si>
  <si>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</si>
  <si>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</si>
  <si>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</si>
  <si>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</si>
  <si>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</si>
  <si>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</si>
  <si>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</si>
  <si>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</si>
  <si>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</si>
  <si>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新潟県関川村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</si>
  <si>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</si>
  <si>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</si>
  <si>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</si>
  <si>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</si>
  <si>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</si>
  <si>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</si>
  <si>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</si>
  <si>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</si>
  <si>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</si>
  <si>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</si>
  <si>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</si>
  <si>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</si>
  <si>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</si>
  <si>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</si>
  <si>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</si>
  <si>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</si>
  <si>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</si>
  <si>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</si>
  <si>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</si>
  <si>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</si>
  <si>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</si>
  <si>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</si>
  <si>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</si>
  <si>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</si>
  <si>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</si>
  <si>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</si>
  <si>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</si>
  <si>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</si>
  <si>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</si>
  <si>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</si>
  <si>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</si>
  <si>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</si>
  <si>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</si>
  <si>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</si>
  <si>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</si>
  <si>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国民健康保険関川診療所特別会計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</si>
  <si>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</si>
  <si>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</si>
  <si>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</si>
  <si>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</si>
  <si>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</si>
  <si>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</si>
  <si>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</si>
  <si>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</si>
  <si>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簡易水道特別会計</t>
    <phoneticPr fontId="5"/>
  </si>
  <si>
    <t>法非適用企業</t>
    <phoneticPr fontId="5"/>
  </si>
  <si>
    <t>村有温泉特別会計</t>
    <phoneticPr fontId="5"/>
  </si>
  <si>
    <t>法非適用企業</t>
    <phoneticPr fontId="5"/>
  </si>
  <si>
    <t>宅地等造成特別会計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</si>
  <si>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</si>
  <si>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</si>
  <si>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</si>
  <si>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</si>
  <si>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</si>
  <si>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</si>
  <si>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</si>
  <si>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</si>
  <si>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</si>
  <si>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</si>
  <si>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</si>
  <si>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</si>
  <si>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</si>
  <si>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</si>
  <si>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</si>
  <si>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</si>
  <si>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</si>
  <si>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</si>
  <si>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</si>
  <si>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</si>
  <si>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</si>
  <si>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</si>
  <si>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</si>
  <si>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</si>
  <si>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</si>
  <si>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</si>
  <si>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</si>
  <si>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</si>
  <si>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</si>
  <si>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</si>
  <si>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</si>
  <si>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</si>
  <si>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</si>
  <si>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</si>
  <si>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</si>
  <si>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</si>
  <si>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</si>
  <si>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</si>
  <si>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</si>
  <si>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</si>
  <si>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</si>
  <si>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</si>
  <si>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</si>
  <si>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</si>
  <si>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</si>
  <si>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</si>
  <si>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</si>
  <si>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</si>
  <si>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</si>
  <si>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</si>
  <si>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</si>
  <si>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</si>
  <si>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</si>
  <si>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</si>
  <si>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</si>
  <si>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</si>
  <si>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</si>
  <si>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</si>
  <si>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</si>
  <si>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</si>
  <si>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</si>
  <si>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</si>
  <si>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</si>
  <si>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</si>
  <si>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</si>
  <si>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</si>
  <si>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</si>
  <si>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</si>
  <si>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</si>
  <si>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</si>
  <si>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</si>
  <si>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</si>
  <si>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</si>
  <si>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</si>
  <si>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</si>
  <si>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</si>
  <si>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</si>
  <si>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</si>
  <si>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</si>
  <si>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</si>
  <si>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</si>
  <si>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</si>
  <si>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</si>
  <si>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</si>
  <si>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</si>
  <si>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</si>
  <si>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</si>
  <si>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</si>
  <si>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</si>
  <si>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</si>
  <si>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</si>
  <si>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</si>
  <si>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</si>
  <si>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</si>
  <si>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</si>
  <si>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</si>
  <si>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</si>
  <si>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</si>
  <si>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</si>
  <si>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</si>
  <si>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</si>
  <si>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</si>
  <si>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</si>
  <si>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</si>
  <si>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</si>
  <si>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</si>
  <si>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</si>
  <si>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</si>
  <si>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</si>
  <si>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</si>
  <si>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</si>
  <si>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</si>
  <si>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</si>
  <si>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</si>
  <si>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</si>
  <si>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</si>
  <si>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</si>
  <si>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</si>
  <si>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</si>
  <si>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</si>
  <si>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</si>
  <si>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</si>
  <si>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</si>
  <si>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</si>
  <si>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</si>
  <si>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</si>
  <si>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</si>
  <si>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</si>
  <si>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</si>
  <si>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</si>
  <si>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</si>
  <si>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</si>
  <si>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</si>
  <si>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</si>
  <si>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</si>
  <si>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</si>
  <si>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</si>
  <si>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</si>
  <si>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</si>
  <si>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</si>
  <si>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</si>
  <si>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</si>
  <si>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</si>
  <si>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</si>
  <si>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</si>
  <si>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</si>
  <si>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</si>
  <si>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</si>
  <si>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</si>
  <si>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</si>
  <si>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</si>
  <si>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</si>
  <si>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</si>
  <si>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</si>
  <si>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</si>
  <si>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</si>
  <si>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</si>
  <si>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</si>
  <si>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1.11</t>
  </si>
  <si>
    <t>▲ 1.74</t>
  </si>
  <si>
    <t>▲ 0.98</t>
  </si>
  <si>
    <t>▲ 0.02</t>
  </si>
  <si>
    <t>水道事業会計</t>
  </si>
  <si>
    <t>一般会計</t>
  </si>
  <si>
    <t>介護保険事業特別会計</t>
  </si>
  <si>
    <t>公共下水道事業特別会計</t>
  </si>
  <si>
    <t>簡易水道特別会計</t>
  </si>
  <si>
    <t>国民健康保険事業特別会計</t>
  </si>
  <si>
    <t>農業集落排水事業特別会計</t>
  </si>
  <si>
    <t>国民健康保険関川診療所特別会計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</si>
  <si>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</si>
  <si>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</si>
  <si>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</si>
  <si>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</si>
  <si>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</si>
  <si>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</si>
  <si>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</si>
  <si>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</si>
  <si>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</si>
  <si>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関川村自然環境管理公社</t>
    <rPh sb="0" eb="2">
      <t>セキカワ</t>
    </rPh>
    <rPh sb="2" eb="3">
      <t>ムラ</t>
    </rPh>
    <rPh sb="3" eb="5">
      <t>シゼン</t>
    </rPh>
    <rPh sb="5" eb="7">
      <t>カンキョウ</t>
    </rPh>
    <rPh sb="7" eb="9">
      <t>カンリ</t>
    </rPh>
    <rPh sb="9" eb="11">
      <t>コウシャ</t>
    </rPh>
    <phoneticPr fontId="2"/>
  </si>
  <si>
    <t>パワープラント関川</t>
    <rPh sb="7" eb="9">
      <t>セキカワ</t>
    </rPh>
    <phoneticPr fontId="2"/>
  </si>
  <si>
    <t>教育施設整備基金</t>
    <rPh sb="0" eb="2">
      <t>キョウイク</t>
    </rPh>
    <rPh sb="2" eb="4">
      <t>シセツ</t>
    </rPh>
    <rPh sb="4" eb="6">
      <t>セイビ</t>
    </rPh>
    <rPh sb="6" eb="8">
      <t>キキン</t>
    </rPh>
    <phoneticPr fontId="5"/>
  </si>
  <si>
    <t>商工観光振興対策基金</t>
    <rPh sb="0" eb="2">
      <t>ショウコウ</t>
    </rPh>
    <rPh sb="2" eb="4">
      <t>カンコウ</t>
    </rPh>
    <rPh sb="4" eb="6">
      <t>シンコウ</t>
    </rPh>
    <rPh sb="6" eb="8">
      <t>タイサク</t>
    </rPh>
    <rPh sb="8" eb="10">
      <t>キキン</t>
    </rPh>
    <phoneticPr fontId="5"/>
  </si>
  <si>
    <t>むらづくり総合対策基金</t>
    <rPh sb="5" eb="7">
      <t>ソウゴウ</t>
    </rPh>
    <rPh sb="7" eb="9">
      <t>タイサク</t>
    </rPh>
    <rPh sb="9" eb="11">
      <t>キキン</t>
    </rPh>
    <phoneticPr fontId="5"/>
  </si>
  <si>
    <t>環境衛生施設整備基金</t>
    <rPh sb="0" eb="2">
      <t>カンキョウ</t>
    </rPh>
    <rPh sb="2" eb="4">
      <t>エイセイ</t>
    </rPh>
    <rPh sb="4" eb="6">
      <t>シセツ</t>
    </rPh>
    <rPh sb="6" eb="8">
      <t>セイビ</t>
    </rPh>
    <rPh sb="8" eb="10">
      <t>キキン</t>
    </rPh>
    <phoneticPr fontId="5"/>
  </si>
  <si>
    <t>庁舎管理基金</t>
    <rPh sb="0" eb="2">
      <t>チョウシャ</t>
    </rPh>
    <rPh sb="2" eb="4">
      <t>カンリ</t>
    </rPh>
    <rPh sb="4" eb="6">
      <t>キキン</t>
    </rPh>
    <phoneticPr fontId="5"/>
  </si>
  <si>
    <t>下越障害福祉事務組合</t>
    <rPh sb="0" eb="2">
      <t>カエツ</t>
    </rPh>
    <rPh sb="2" eb="4">
      <t>ショウガイ</t>
    </rPh>
    <rPh sb="4" eb="6">
      <t>フクシ</t>
    </rPh>
    <rPh sb="6" eb="8">
      <t>ジム</t>
    </rPh>
    <rPh sb="8" eb="10">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</si>
  <si>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</si>
  <si>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</si>
  <si>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7">
      <t>ダンイン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</si>
  <si>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</si>
  <si>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</si>
  <si>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</si>
  <si>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</si>
  <si>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</si>
  <si>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</si>
  <si>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</si>
  <si>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</si>
  <si>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</si>
  <si>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</si>
  <si>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将来負担比率はストックの指標、実質公債費比率はフローの指標となり、組み合わせて分析することで、健全化法上のフローストック両面から将来負担をとらえることができる。
令和元年度は将来負担比率は減少したが、実質公債費比率は上昇している。実質公債費比率は地方債償還のピークである令和３年度までは今後も上昇する見込みのため、今後も引き続き、適切な地方債の発行と歳出の抑制を行い、財政の健全化に取り組む必要がある。</t>
    <rPh sb="0" eb="2">
      <t>ショウライ</t>
    </rPh>
    <rPh sb="2" eb="4">
      <t>フタン</t>
    </rPh>
    <rPh sb="4" eb="6">
      <t>ヒリツ</t>
    </rPh>
    <rPh sb="12" eb="14">
      <t>シヒョウ</t>
    </rPh>
    <rPh sb="15" eb="17">
      <t>ジッシツ</t>
    </rPh>
    <rPh sb="17" eb="20">
      <t>コウサイヒ</t>
    </rPh>
    <rPh sb="20" eb="22">
      <t>ヒリツ</t>
    </rPh>
    <rPh sb="27" eb="29">
      <t>シヒョウ</t>
    </rPh>
    <rPh sb="33" eb="34">
      <t>ク</t>
    </rPh>
    <rPh sb="35" eb="36">
      <t>ア</t>
    </rPh>
    <rPh sb="39" eb="41">
      <t>ブンセキ</t>
    </rPh>
    <rPh sb="47" eb="50">
      <t>ケンゼンカ</t>
    </rPh>
    <rPh sb="50" eb="51">
      <t>ホウ</t>
    </rPh>
    <rPh sb="51" eb="52">
      <t>ジョウ</t>
    </rPh>
    <rPh sb="60" eb="62">
      <t>リョウメン</t>
    </rPh>
    <rPh sb="64" eb="66">
      <t>ショウライ</t>
    </rPh>
    <rPh sb="66" eb="68">
      <t>フタン</t>
    </rPh>
    <rPh sb="81" eb="83">
      <t>レイワ</t>
    </rPh>
    <rPh sb="83" eb="85">
      <t>ガンネン</t>
    </rPh>
    <rPh sb="85" eb="86">
      <t>ド</t>
    </rPh>
    <rPh sb="87" eb="89">
      <t>ショウライ</t>
    </rPh>
    <rPh sb="89" eb="91">
      <t>フタン</t>
    </rPh>
    <rPh sb="91" eb="93">
      <t>ヒリツ</t>
    </rPh>
    <rPh sb="94" eb="96">
      <t>ゲンショウ</t>
    </rPh>
    <rPh sb="100" eb="102">
      <t>ジッシツ</t>
    </rPh>
    <rPh sb="102" eb="105">
      <t>コウサイヒ</t>
    </rPh>
    <rPh sb="105" eb="107">
      <t>ヒリツ</t>
    </rPh>
    <rPh sb="108" eb="110">
      <t>ジョウショウ</t>
    </rPh>
    <rPh sb="115" eb="117">
      <t>ジッシツ</t>
    </rPh>
    <rPh sb="117" eb="120">
      <t>コウサイヒ</t>
    </rPh>
    <rPh sb="120" eb="122">
      <t>ヒリツ</t>
    </rPh>
    <rPh sb="123" eb="126">
      <t>チホウサイ</t>
    </rPh>
    <rPh sb="126" eb="128">
      <t>ショウカン</t>
    </rPh>
    <rPh sb="135" eb="137">
      <t>レイワ</t>
    </rPh>
    <rPh sb="138" eb="139">
      <t>ネン</t>
    </rPh>
    <rPh sb="139" eb="140">
      <t>ド</t>
    </rPh>
    <rPh sb="143" eb="145">
      <t>コンゴ</t>
    </rPh>
    <rPh sb="146" eb="148">
      <t>ジョウショウ</t>
    </rPh>
    <rPh sb="150" eb="152">
      <t>ミコ</t>
    </rPh>
    <rPh sb="157" eb="159">
      <t>コンゴ</t>
    </rPh>
    <rPh sb="160" eb="161">
      <t>ヒ</t>
    </rPh>
    <rPh sb="162" eb="163">
      <t>ツヅ</t>
    </rPh>
    <rPh sb="165" eb="167">
      <t>テキセツ</t>
    </rPh>
    <rPh sb="168" eb="171">
      <t>チホウサイ</t>
    </rPh>
    <rPh sb="172" eb="174">
      <t>ハッコウ</t>
    </rPh>
    <rPh sb="175" eb="177">
      <t>サイシュツ</t>
    </rPh>
    <rPh sb="178" eb="180">
      <t>ヨクセイ</t>
    </rPh>
    <rPh sb="181" eb="182">
      <t>オコナ</t>
    </rPh>
    <rPh sb="184" eb="186">
      <t>ザイセイ</t>
    </rPh>
    <rPh sb="187" eb="190">
      <t>ケンゼンカ</t>
    </rPh>
    <rPh sb="191" eb="192">
      <t>ト</t>
    </rPh>
    <rPh sb="193" eb="194">
      <t>ク</t>
    </rPh>
    <rPh sb="195" eb="197">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</si>
  <si>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</si>
  <si>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</si>
  <si>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</si>
  <si>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平成30年度と比べると、有形固定資産減価償却率が上がり、将来負担比率が下がっている。将来負担比率減少の要因は、債務負担行為に基づく支出予定額の減少や充当可能基金の増加などがあり、改善傾向ではあるが依然として類似団体よりも高い水準にある。
　施設の老朽化も進んでいるため、限りある財源の中で、公共施設総合管理計画基づき適切な管理に取り組む必要がある。</t>
    <rPh sb="1" eb="3">
      <t>ヘイセイ</t>
    </rPh>
    <rPh sb="5" eb="7">
      <t>ネンド</t>
    </rPh>
    <rPh sb="8" eb="9">
      <t>クラ</t>
    </rPh>
    <rPh sb="13" eb="15">
      <t>ユウケイ</t>
    </rPh>
    <rPh sb="15" eb="17">
      <t>コテイ</t>
    </rPh>
    <rPh sb="17" eb="19">
      <t>シサン</t>
    </rPh>
    <rPh sb="19" eb="21">
      <t>ゲンカ</t>
    </rPh>
    <rPh sb="21" eb="23">
      <t>ショウキャク</t>
    </rPh>
    <rPh sb="23" eb="24">
      <t>リツ</t>
    </rPh>
    <rPh sb="25" eb="26">
      <t>ア</t>
    </rPh>
    <rPh sb="29" eb="31">
      <t>ショウライ</t>
    </rPh>
    <rPh sb="31" eb="33">
      <t>フタン</t>
    </rPh>
    <rPh sb="33" eb="35">
      <t>ヒリツ</t>
    </rPh>
    <rPh sb="36" eb="37">
      <t>サ</t>
    </rPh>
    <rPh sb="43" eb="45">
      <t>ショウライ</t>
    </rPh>
    <rPh sb="45" eb="47">
      <t>フタン</t>
    </rPh>
    <rPh sb="47" eb="49">
      <t>ヒリツ</t>
    </rPh>
    <rPh sb="49" eb="51">
      <t>ゲンショウ</t>
    </rPh>
    <rPh sb="52" eb="54">
      <t>ヨウイン</t>
    </rPh>
    <rPh sb="56" eb="58">
      <t>サイム</t>
    </rPh>
    <rPh sb="58" eb="60">
      <t>フタン</t>
    </rPh>
    <rPh sb="60" eb="62">
      <t>コウイ</t>
    </rPh>
    <rPh sb="63" eb="64">
      <t>モト</t>
    </rPh>
    <rPh sb="66" eb="68">
      <t>シシュツ</t>
    </rPh>
    <rPh sb="68" eb="70">
      <t>ヨテイ</t>
    </rPh>
    <rPh sb="70" eb="71">
      <t>ガク</t>
    </rPh>
    <rPh sb="72" eb="74">
      <t>ゲンショウ</t>
    </rPh>
    <rPh sb="75" eb="77">
      <t>ジュウトウ</t>
    </rPh>
    <rPh sb="77" eb="79">
      <t>カノウ</t>
    </rPh>
    <rPh sb="79" eb="81">
      <t>キキン</t>
    </rPh>
    <rPh sb="82" eb="84">
      <t>ゾウカ</t>
    </rPh>
    <rPh sb="90" eb="92">
      <t>カイゼン</t>
    </rPh>
    <rPh sb="92" eb="94">
      <t>ケイコウ</t>
    </rPh>
    <rPh sb="99" eb="101">
      <t>イゼン</t>
    </rPh>
    <rPh sb="104" eb="106">
      <t>ルイジ</t>
    </rPh>
    <rPh sb="106" eb="108">
      <t>ダンタイ</t>
    </rPh>
    <rPh sb="111" eb="112">
      <t>タカ</t>
    </rPh>
    <rPh sb="113" eb="115">
      <t>スイジュン</t>
    </rPh>
    <rPh sb="121" eb="123">
      <t>シセツ</t>
    </rPh>
    <rPh sb="124" eb="127">
      <t>ロウキュウカ</t>
    </rPh>
    <rPh sb="128" eb="129">
      <t>スス</t>
    </rPh>
    <rPh sb="136" eb="137">
      <t>カギ</t>
    </rPh>
    <rPh sb="140" eb="142">
      <t>ザイゲン</t>
    </rPh>
    <rPh sb="143" eb="144">
      <t>ナカ</t>
    </rPh>
    <rPh sb="146" eb="148">
      <t>コウキョウ</t>
    </rPh>
    <rPh sb="148" eb="150">
      <t>シセツ</t>
    </rPh>
    <rPh sb="150" eb="152">
      <t>ソウゴウ</t>
    </rPh>
    <rPh sb="152" eb="154">
      <t>カンリ</t>
    </rPh>
    <rPh sb="154" eb="156">
      <t>ケイカク</t>
    </rPh>
    <rPh sb="156" eb="157">
      <t>モト</t>
    </rPh>
    <rPh sb="159" eb="161">
      <t>テキセツ</t>
    </rPh>
    <rPh sb="162" eb="164">
      <t>カンリ</t>
    </rPh>
    <rPh sb="165" eb="166">
      <t>ト</t>
    </rPh>
    <rPh sb="167" eb="168">
      <t>ク</t>
    </rPh>
    <rPh sb="169" eb="171">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</si>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</sst>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5CC4A5C-1653-4AC1-8D3F-249CFA580D4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138651</c:v>
                </c:pt>
                <c:pt idx="2">
                  <c:v>122882</c:v>
                </c:pt>
                <c:pt idx="3">
                  <c:v>114790</c:v>
                </c:pt>
                <c:pt idx="4">
                  <c:v>126262</c:v>
                </c:pt>
              </c:numCache>
            </c:numRef>
          </c:val>
          <c:smooth val="0"/>
          <c:extLst>
            <c:ext xmlns:c16="http://schemas.microsoft.com/office/drawing/2014/chart" uri="{C3380CC4-5D6E-409C-BE32-E72D297353CC}">
              <c16:uniqueId val="{00000000-33A7-4F77-9C74-85BEEC1872C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125149</c:v>
                </c:pt>
                <c:pt idx="1">
                  <c:v>121635</c:v>
                </c:pt>
                <c:pt idx="2">
                  <c:v>127241</c:v>
                </c:pt>
                <c:pt idx="3">
                  <c:v>121148</c:v>
                </c:pt>
                <c:pt idx="4">
                  <c:v>108058</c:v>
                </c:pt>
              </c:numCache>
            </c:numRef>
          </c:val>
          <c:smooth val="0"/>
          <c:extLst>
            <c:ext xmlns:c16="http://schemas.microsoft.com/office/drawing/2014/chart" uri="{C3380CC4-5D6E-409C-BE32-E72D297353CC}">
              <c16:uniqueId val="{00000001-33A7-4F77-9C74-85BEEC1872C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3.91</c:v>
                </c:pt>
                <c:pt idx="1">
                  <c:v>2.98</c:v>
                </c:pt>
                <c:pt idx="2">
                  <c:v>4.3</c:v>
                </c:pt>
                <c:pt idx="3">
                  <c:v>4.5199999999999996</c:v>
                </c:pt>
                <c:pt idx="4">
                  <c:v>4.42</c:v>
                </c:pt>
              </c:numCache>
            </c:numRef>
          </c:val>
          <c:extLst>
            <c:ext xmlns:c16="http://schemas.microsoft.com/office/drawing/2014/chart" uri="{C3380CC4-5D6E-409C-BE32-E72D297353CC}">
              <c16:uniqueId val="{00000000-28EC-4E8A-8AAC-FC926493B0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23.66</c:v>
                </c:pt>
                <c:pt idx="1">
                  <c:v>24.85</c:v>
                </c:pt>
                <c:pt idx="2">
                  <c:v>23.25</c:v>
                </c:pt>
                <c:pt idx="3">
                  <c:v>21.57</c:v>
                </c:pt>
                <c:pt idx="4">
                  <c:v>21.25</c:v>
                </c:pt>
              </c:numCache>
            </c:numRef>
          </c:val>
          <c:extLst>
            <c:ext xmlns:c16="http://schemas.microsoft.com/office/drawing/2014/chart" uri="{C3380CC4-5D6E-409C-BE32-E72D297353CC}">
              <c16:uniqueId val="{00000001-28EC-4E8A-8AAC-FC926493B0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1.26</c:v>
                </c:pt>
                <c:pt idx="1">
                  <c:v>-1.1100000000000001</c:v>
                </c:pt>
                <c:pt idx="2">
                  <c:v>-1.74</c:v>
                </c:pt>
                <c:pt idx="3">
                  <c:v>-0.98</c:v>
                </c:pt>
                <c:pt idx="4">
                  <c:v>-0.02</c:v>
                </c:pt>
              </c:numCache>
            </c:numRef>
          </c:val>
          <c:smooth val="0"/>
          <c:extLst>
            <c:ext xmlns:c16="http://schemas.microsoft.com/office/drawing/2014/chart" uri="{C3380CC4-5D6E-409C-BE32-E72D297353CC}">
              <c16:uniqueId val="{00000002-28EC-4E8A-8AAC-FC926493B0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0.13</c:v>
                </c:pt>
                <c:pt idx="4">
                  <c:v>#N/A</c:v>
                </c:pt>
                <c:pt idx="5">
                  <c:v>0.14000000000000001</c:v>
                </c:pt>
                <c:pt idx="6">
                  <c:v>#N/A</c:v>
                </c:pt>
                <c:pt idx="7">
                  <c:v>0.11</c:v>
                </c:pt>
                <c:pt idx="8">
                  <c:v>#N/A</c:v>
                </c:pt>
                <c:pt idx="9">
                  <c:v>0.1</c:v>
                </c:pt>
              </c:numCache>
            </c:numRef>
          </c:val>
          <c:extLst>
            <c:ext xmlns:c16="http://schemas.microsoft.com/office/drawing/2014/chart" uri="{C3380CC4-5D6E-409C-BE32-E72D297353CC}">
              <c16:uniqueId val="{00000000-4A41-4C32-9B89-D41E93A407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41-4C32-9B89-D41E93A4078C}"/>
            </c:ext>
          </c:extLst>
        </c:ser>
        <c:ser>
          <c:idx val="2"/>
          <c:order val="2"/>
          <c:tx>
            <c:strRef>
              <c:f>データシート!$A$29</c:f>
              <c:strCache>
                <c:ptCount val="1"/>
                <c:pt idx="0">
                  <c:v>国民健康保険関川診療所特別会計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7.0000000000000007E-2</c:v>
                </c:pt>
                <c:pt idx="4">
                  <c:v>#N/A</c:v>
                </c:pt>
                <c:pt idx="5">
                  <c:v>0.05</c:v>
                </c:pt>
                <c:pt idx="6">
                  <c:v>#N/A</c:v>
                </c:pt>
                <c:pt idx="7">
                  <c:v>0.03</c:v>
                </c:pt>
                <c:pt idx="8">
                  <c:v>#N/A</c:v>
                </c:pt>
                <c:pt idx="9">
                  <c:v>0.2</c:v>
                </c:pt>
              </c:numCache>
            </c:numRef>
          </c:val>
          <c:extLst>
            <c:ext xmlns:c16="http://schemas.microsoft.com/office/drawing/2014/chart" uri="{C3380CC4-5D6E-409C-BE32-E72D297353CC}">
              <c16:uniqueId val="{00000002-4A41-4C32-9B89-D41E93A4078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0.08</c:v>
                </c:pt>
                <c:pt idx="4">
                  <c:v>#N/A</c:v>
                </c:pt>
                <c:pt idx="5">
                  <c:v>0.13</c:v>
                </c:pt>
                <c:pt idx="6">
                  <c:v>#N/A</c:v>
                </c:pt>
                <c:pt idx="7">
                  <c:v>0.14000000000000001</c:v>
                </c:pt>
                <c:pt idx="8">
                  <c:v>#N/A</c:v>
                </c:pt>
                <c:pt idx="9">
                  <c:v>0.26</c:v>
                </c:pt>
              </c:numCache>
            </c:numRef>
          </c:val>
          <c:extLst>
            <c:ext xmlns:c16="http://schemas.microsoft.com/office/drawing/2014/chart" uri="{C3380CC4-5D6E-409C-BE32-E72D297353CC}">
              <c16:uniqueId val="{00000003-4A41-4C32-9B89-D41E93A4078C}"/>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2.12</c:v>
                </c:pt>
                <c:pt idx="2">
                  <c:v>#N/A</c:v>
                </c:pt>
                <c:pt idx="3">
                  <c:v>2.2599999999999998</c:v>
                </c:pt>
                <c:pt idx="4">
                  <c:v>#N/A</c:v>
                </c:pt>
                <c:pt idx="5">
                  <c:v>2.58</c:v>
                </c:pt>
                <c:pt idx="6">
                  <c:v>#N/A</c:v>
                </c:pt>
                <c:pt idx="7">
                  <c:v>0.62</c:v>
                </c:pt>
                <c:pt idx="8">
                  <c:v>#N/A</c:v>
                </c:pt>
                <c:pt idx="9">
                  <c:v>0.73</c:v>
                </c:pt>
              </c:numCache>
            </c:numRef>
          </c:val>
          <c:extLst>
            <c:ext xmlns:c16="http://schemas.microsoft.com/office/drawing/2014/chart" uri="{C3380CC4-5D6E-409C-BE32-E72D297353CC}">
              <c16:uniqueId val="{00000004-4A41-4C32-9B89-D41E93A4078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0.08</c:v>
                </c:pt>
                <c:pt idx="4">
                  <c:v>#N/A</c:v>
                </c:pt>
                <c:pt idx="5">
                  <c:v>0.14000000000000001</c:v>
                </c:pt>
                <c:pt idx="6">
                  <c:v>#N/A</c:v>
                </c:pt>
                <c:pt idx="7">
                  <c:v>0.15</c:v>
                </c:pt>
                <c:pt idx="8">
                  <c:v>#N/A</c:v>
                </c:pt>
                <c:pt idx="9">
                  <c:v>0.85</c:v>
                </c:pt>
              </c:numCache>
            </c:numRef>
          </c:val>
          <c:extLst>
            <c:ext xmlns:c16="http://schemas.microsoft.com/office/drawing/2014/chart" uri="{C3380CC4-5D6E-409C-BE32-E72D297353CC}">
              <c16:uniqueId val="{00000005-4A41-4C32-9B89-D41E93A4078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0.24</c:v>
                </c:pt>
                <c:pt idx="2">
                  <c:v>#N/A</c:v>
                </c:pt>
                <c:pt idx="3">
                  <c:v>0.33</c:v>
                </c:pt>
                <c:pt idx="4">
                  <c:v>#N/A</c:v>
                </c:pt>
                <c:pt idx="5">
                  <c:v>0.39</c:v>
                </c:pt>
                <c:pt idx="6">
                  <c:v>#N/A</c:v>
                </c:pt>
                <c:pt idx="7">
                  <c:v>0.44</c:v>
                </c:pt>
                <c:pt idx="8">
                  <c:v>#N/A</c:v>
                </c:pt>
                <c:pt idx="9">
                  <c:v>0.93</c:v>
                </c:pt>
              </c:numCache>
            </c:numRef>
          </c:val>
          <c:extLst>
            <c:ext xmlns:c16="http://schemas.microsoft.com/office/drawing/2014/chart" uri="{C3380CC4-5D6E-409C-BE32-E72D297353CC}">
              <c16:uniqueId val="{00000006-4A41-4C32-9B89-D41E93A4078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1.67</c:v>
                </c:pt>
                <c:pt idx="2">
                  <c:v>#N/A</c:v>
                </c:pt>
                <c:pt idx="3">
                  <c:v>1.67</c:v>
                </c:pt>
                <c:pt idx="4">
                  <c:v>#N/A</c:v>
                </c:pt>
                <c:pt idx="5">
                  <c:v>1.28</c:v>
                </c:pt>
                <c:pt idx="6">
                  <c:v>#N/A</c:v>
                </c:pt>
                <c:pt idx="7">
                  <c:v>2.0099999999999998</c:v>
                </c:pt>
                <c:pt idx="8">
                  <c:v>#N/A</c:v>
                </c:pt>
                <c:pt idx="9">
                  <c:v>1.36</c:v>
                </c:pt>
              </c:numCache>
            </c:numRef>
          </c:val>
          <c:extLst>
            <c:ext xmlns:c16="http://schemas.microsoft.com/office/drawing/2014/chart" uri="{C3380CC4-5D6E-409C-BE32-E72D297353CC}">
              <c16:uniqueId val="{00000007-4A41-4C32-9B89-D41E93A407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c:v>
                </c:pt>
                <c:pt idx="2">
                  <c:v>#N/A</c:v>
                </c:pt>
                <c:pt idx="3">
                  <c:v>2.97</c:v>
                </c:pt>
                <c:pt idx="4">
                  <c:v>#N/A</c:v>
                </c:pt>
                <c:pt idx="5">
                  <c:v>4.3</c:v>
                </c:pt>
                <c:pt idx="6">
                  <c:v>#N/A</c:v>
                </c:pt>
                <c:pt idx="7">
                  <c:v>4.5199999999999996</c:v>
                </c:pt>
                <c:pt idx="8">
                  <c:v>#N/A</c:v>
                </c:pt>
                <c:pt idx="9">
                  <c:v>4.42</c:v>
                </c:pt>
              </c:numCache>
            </c:numRef>
          </c:val>
          <c:extLst>
            <c:ext xmlns:c16="http://schemas.microsoft.com/office/drawing/2014/chart" uri="{C3380CC4-5D6E-409C-BE32-E72D297353CC}">
              <c16:uniqueId val="{00000008-4A41-4C32-9B89-D41E93A4078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7.85</c:v>
                </c:pt>
                <c:pt idx="2">
                  <c:v>#N/A</c:v>
                </c:pt>
                <c:pt idx="3">
                  <c:v>7.56</c:v>
                </c:pt>
                <c:pt idx="4">
                  <c:v>#N/A</c:v>
                </c:pt>
                <c:pt idx="5">
                  <c:v>6.83</c:v>
                </c:pt>
                <c:pt idx="6">
                  <c:v>#N/A</c:v>
                </c:pt>
                <c:pt idx="7">
                  <c:v>5.17</c:v>
                </c:pt>
                <c:pt idx="8">
                  <c:v>#N/A</c:v>
                </c:pt>
                <c:pt idx="9">
                  <c:v>4.4400000000000004</c:v>
                </c:pt>
              </c:numCache>
            </c:numRef>
          </c:val>
          <c:extLst>
            <c:ext xmlns:c16="http://schemas.microsoft.com/office/drawing/2014/chart" uri="{C3380CC4-5D6E-409C-BE32-E72D297353CC}">
              <c16:uniqueId val="{00000009-4A41-4C32-9B89-D41E93A407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680</c:v>
                </c:pt>
                <c:pt idx="5">
                  <c:v>656</c:v>
                </c:pt>
                <c:pt idx="8">
                  <c:v>631</c:v>
                </c:pt>
                <c:pt idx="11">
                  <c:v>633</c:v>
                </c:pt>
                <c:pt idx="14">
                  <c:v>638</c:v>
                </c:pt>
              </c:numCache>
            </c:numRef>
          </c:val>
          <c:extLst>
            <c:ext xmlns:c16="http://schemas.microsoft.com/office/drawing/2014/chart" uri="{C3380CC4-5D6E-409C-BE32-E72D297353CC}">
              <c16:uniqueId val="{00000000-2548-47DA-82D9-88E815297A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48-47DA-82D9-88E815297A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c:v>
                </c:pt>
                <c:pt idx="3">
                  <c:v>8</c:v>
                </c:pt>
                <c:pt idx="6">
                  <c:v>5</c:v>
                </c:pt>
                <c:pt idx="9">
                  <c:v>3</c:v>
                </c:pt>
                <c:pt idx="12">
                  <c:v>0</c:v>
                </c:pt>
              </c:numCache>
            </c:numRef>
          </c:val>
          <c:extLst>
            <c:ext xmlns:c16="http://schemas.microsoft.com/office/drawing/2014/chart" uri="{C3380CC4-5D6E-409C-BE32-E72D297353CC}">
              <c16:uniqueId val="{00000002-2548-47DA-82D9-88E815297A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31</c:v>
                </c:pt>
                <c:pt idx="9">
                  <c:v>43</c:v>
                </c:pt>
                <c:pt idx="12">
                  <c:v>40</c:v>
                </c:pt>
              </c:numCache>
            </c:numRef>
          </c:val>
          <c:extLst>
            <c:ext xmlns:c16="http://schemas.microsoft.com/office/drawing/2014/chart" uri="{C3380CC4-5D6E-409C-BE32-E72D297353CC}">
              <c16:uniqueId val="{00000003-2548-47DA-82D9-88E815297A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275</c:v>
                </c:pt>
                <c:pt idx="3">
                  <c:v>284</c:v>
                </c:pt>
                <c:pt idx="6">
                  <c:v>288</c:v>
                </c:pt>
                <c:pt idx="9">
                  <c:v>298</c:v>
                </c:pt>
                <c:pt idx="12">
                  <c:v>291</c:v>
                </c:pt>
              </c:numCache>
            </c:numRef>
          </c:val>
          <c:extLst>
            <c:ext xmlns:c16="http://schemas.microsoft.com/office/drawing/2014/chart" uri="{C3380CC4-5D6E-409C-BE32-E72D297353CC}">
              <c16:uniqueId val="{00000004-2548-47DA-82D9-88E815297A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48-47DA-82D9-88E815297A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48-47DA-82D9-88E815297A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609</c:v>
                </c:pt>
                <c:pt idx="3">
                  <c:v>573</c:v>
                </c:pt>
                <c:pt idx="6">
                  <c:v>543</c:v>
                </c:pt>
                <c:pt idx="9">
                  <c:v>547</c:v>
                </c:pt>
                <c:pt idx="12">
                  <c:v>563</c:v>
                </c:pt>
              </c:numCache>
            </c:numRef>
          </c:val>
          <c:extLst>
            <c:ext xmlns:c16="http://schemas.microsoft.com/office/drawing/2014/chart" uri="{C3380CC4-5D6E-409C-BE32-E72D297353CC}">
              <c16:uniqueId val="{00000007-2548-47DA-82D9-88E815297A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217</c:v>
                </c:pt>
                <c:pt idx="2">
                  <c:v>#N/A</c:v>
                </c:pt>
                <c:pt idx="3">
                  <c:v>#N/A</c:v>
                </c:pt>
                <c:pt idx="4">
                  <c:v>209</c:v>
                </c:pt>
                <c:pt idx="5">
                  <c:v>#N/A</c:v>
                </c:pt>
                <c:pt idx="6">
                  <c:v>#N/A</c:v>
                </c:pt>
                <c:pt idx="7">
                  <c:v>236</c:v>
                </c:pt>
                <c:pt idx="8">
                  <c:v>#N/A</c:v>
                </c:pt>
                <c:pt idx="9">
                  <c:v>#N/A</c:v>
                </c:pt>
                <c:pt idx="10">
                  <c:v>258</c:v>
                </c:pt>
                <c:pt idx="11">
                  <c:v>#N/A</c:v>
                </c:pt>
                <c:pt idx="12">
                  <c:v>#N/A</c:v>
                </c:pt>
                <c:pt idx="13">
                  <c:v>256</c:v>
                </c:pt>
                <c:pt idx="14">
                  <c:v>#N/A</c:v>
                </c:pt>
              </c:numCache>
            </c:numRef>
          </c:val>
          <c:smooth val="0"/>
          <c:extLst>
            <c:ext xmlns:c16="http://schemas.microsoft.com/office/drawing/2014/chart" uri="{C3380CC4-5D6E-409C-BE32-E72D297353CC}">
              <c16:uniqueId val="{00000008-2548-47DA-82D9-88E815297A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6671</c:v>
                </c:pt>
                <c:pt idx="5">
                  <c:v>6515</c:v>
                </c:pt>
                <c:pt idx="8">
                  <c:v>6469</c:v>
                </c:pt>
                <c:pt idx="11">
                  <c:v>6416</c:v>
                </c:pt>
                <c:pt idx="14">
                  <c:v>6212</c:v>
                </c:pt>
              </c:numCache>
            </c:numRef>
          </c:val>
          <c:extLst>
            <c:ext xmlns:c16="http://schemas.microsoft.com/office/drawing/2014/chart" uri="{C3380CC4-5D6E-409C-BE32-E72D297353CC}">
              <c16:uniqueId val="{00000000-C63B-46BC-9CF7-3B9BC4F18F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73</c:v>
                </c:pt>
                <c:pt idx="5">
                  <c:v>60</c:v>
                </c:pt>
                <c:pt idx="8">
                  <c:v>59</c:v>
                </c:pt>
                <c:pt idx="11">
                  <c:v>83</c:v>
                </c:pt>
                <c:pt idx="14">
                  <c:v>53</c:v>
                </c:pt>
              </c:numCache>
            </c:numRef>
          </c:val>
          <c:extLst>
            <c:ext xmlns:c16="http://schemas.microsoft.com/office/drawing/2014/chart" uri="{C3380CC4-5D6E-409C-BE32-E72D297353CC}">
              <c16:uniqueId val="{00000001-C63B-46BC-9CF7-3B9BC4F18F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2064</c:v>
                </c:pt>
                <c:pt idx="5">
                  <c:v>2032</c:v>
                </c:pt>
                <c:pt idx="8">
                  <c:v>1828</c:v>
                </c:pt>
                <c:pt idx="11">
                  <c:v>1714</c:v>
                </c:pt>
                <c:pt idx="14">
                  <c:v>1861</c:v>
                </c:pt>
              </c:numCache>
            </c:numRef>
          </c:val>
          <c:extLst>
            <c:ext xmlns:c16="http://schemas.microsoft.com/office/drawing/2014/chart" uri="{C3380CC4-5D6E-409C-BE32-E72D297353CC}">
              <c16:uniqueId val="{00000002-C63B-46BC-9CF7-3B9BC4F18F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3B-46BC-9CF7-3B9BC4F18F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3B-46BC-9CF7-3B9BC4F18F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3B-46BC-9CF7-3B9BC4F18F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1003</c:v>
                </c:pt>
                <c:pt idx="3">
                  <c:v>1010</c:v>
                </c:pt>
                <c:pt idx="6">
                  <c:v>958</c:v>
                </c:pt>
                <c:pt idx="9">
                  <c:v>944</c:v>
                </c:pt>
                <c:pt idx="12">
                  <c:v>907</c:v>
                </c:pt>
              </c:numCache>
            </c:numRef>
          </c:val>
          <c:extLst>
            <c:ext xmlns:c16="http://schemas.microsoft.com/office/drawing/2014/chart" uri="{C3380CC4-5D6E-409C-BE32-E72D297353CC}">
              <c16:uniqueId val="{00000006-C63B-46BC-9CF7-3B9BC4F18F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c:v>
                </c:pt>
                <c:pt idx="3">
                  <c:v>16</c:v>
                </c:pt>
                <c:pt idx="6">
                  <c:v>72</c:v>
                </c:pt>
                <c:pt idx="9">
                  <c:v>74</c:v>
                </c:pt>
                <c:pt idx="12">
                  <c:v>80</c:v>
                </c:pt>
              </c:numCache>
            </c:numRef>
          </c:val>
          <c:extLst>
            <c:ext xmlns:c16="http://schemas.microsoft.com/office/drawing/2014/chart" uri="{C3380CC4-5D6E-409C-BE32-E72D297353CC}">
              <c16:uniqueId val="{00000007-C63B-46BC-9CF7-3B9BC4F18F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2730</c:v>
                </c:pt>
                <c:pt idx="3">
                  <c:v>2763</c:v>
                </c:pt>
                <c:pt idx="6">
                  <c:v>2700</c:v>
                </c:pt>
                <c:pt idx="9">
                  <c:v>2730</c:v>
                </c:pt>
                <c:pt idx="12">
                  <c:v>2757</c:v>
                </c:pt>
              </c:numCache>
            </c:numRef>
          </c:val>
          <c:extLst>
            <c:ext xmlns:c16="http://schemas.microsoft.com/office/drawing/2014/chart" uri="{C3380CC4-5D6E-409C-BE32-E72D297353CC}">
              <c16:uniqueId val="{00000008-C63B-46BC-9CF7-3B9BC4F18F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497</c:v>
                </c:pt>
                <c:pt idx="3">
                  <c:v>438</c:v>
                </c:pt>
                <c:pt idx="6">
                  <c:v>477</c:v>
                </c:pt>
                <c:pt idx="9">
                  <c:v>336</c:v>
                </c:pt>
                <c:pt idx="12">
                  <c:v>204</c:v>
                </c:pt>
              </c:numCache>
            </c:numRef>
          </c:val>
          <c:extLst>
            <c:ext xmlns:c16="http://schemas.microsoft.com/office/drawing/2014/chart" uri="{C3380CC4-5D6E-409C-BE32-E72D297353CC}">
              <c16:uniqueId val="{00000009-C63B-46BC-9CF7-3B9BC4F18F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5195</c:v>
                </c:pt>
                <c:pt idx="3">
                  <c:v>5216</c:v>
                </c:pt>
                <c:pt idx="6">
                  <c:v>5245</c:v>
                </c:pt>
                <c:pt idx="9">
                  <c:v>5311</c:v>
                </c:pt>
                <c:pt idx="12">
                  <c:v>5225</c:v>
                </c:pt>
              </c:numCache>
            </c:numRef>
          </c:val>
          <c:extLst>
            <c:ext xmlns:c16="http://schemas.microsoft.com/office/drawing/2014/chart" uri="{C3380CC4-5D6E-409C-BE32-E72D297353CC}">
              <c16:uniqueId val="{0000000A-C63B-46BC-9CF7-3B9BC4F18FD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624</c:v>
                </c:pt>
                <c:pt idx="2">
                  <c:v>#N/A</c:v>
                </c:pt>
                <c:pt idx="3">
                  <c:v>#N/A</c:v>
                </c:pt>
                <c:pt idx="4">
                  <c:v>836</c:v>
                </c:pt>
                <c:pt idx="5">
                  <c:v>#N/A</c:v>
                </c:pt>
                <c:pt idx="6">
                  <c:v>#N/A</c:v>
                </c:pt>
                <c:pt idx="7">
                  <c:v>1097</c:v>
                </c:pt>
                <c:pt idx="8">
                  <c:v>#N/A</c:v>
                </c:pt>
                <c:pt idx="9">
                  <c:v>#N/A</c:v>
                </c:pt>
                <c:pt idx="10">
                  <c:v>1183</c:v>
                </c:pt>
                <c:pt idx="11">
                  <c:v>#N/A</c:v>
                </c:pt>
                <c:pt idx="12">
                  <c:v>#N/A</c:v>
                </c:pt>
                <c:pt idx="13">
                  <c:v>1047</c:v>
                </c:pt>
                <c:pt idx="14">
                  <c:v>#N/A</c:v>
                </c:pt>
              </c:numCache>
            </c:numRef>
          </c:val>
          <c:smooth val="0"/>
          <c:extLst>
            <c:ext xmlns:c16="http://schemas.microsoft.com/office/drawing/2014/chart" uri="{C3380CC4-5D6E-409C-BE32-E72D297353CC}">
              <c16:uniqueId val="{0000000B-C63B-46BC-9CF7-3B9BC4F18FD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709</c:v>
                </c:pt>
                <c:pt idx="1">
                  <c:v>669</c:v>
                </c:pt>
                <c:pt idx="2">
                  <c:v>670</c:v>
                </c:pt>
              </c:numCache>
            </c:numRef>
          </c:val>
          <c:extLst>
            <c:ext xmlns:c16="http://schemas.microsoft.com/office/drawing/2014/chart" uri="{C3380CC4-5D6E-409C-BE32-E72D297353CC}">
              <c16:uniqueId val="{00000000-E947-4FD7-B283-959D50B588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E947-4FD7-B283-959D50B588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758</c:v>
                </c:pt>
                <c:pt idx="1">
                  <c:v>689</c:v>
                </c:pt>
                <c:pt idx="2">
                  <c:v>772</c:v>
                </c:pt>
              </c:numCache>
            </c:numRef>
          </c:val>
          <c:extLst>
            <c:ext xmlns:c16="http://schemas.microsoft.com/office/drawing/2014/chart" uri="{C3380CC4-5D6E-409C-BE32-E72D297353CC}">
              <c16:uniqueId val="{00000002-E947-4FD7-B283-959D50B588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{9965C951-0F12-46D5-AD8E-07D1824A2E5A}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A40-484B-BF7B-68D0F2CF9D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{7BBBA722-963E-471E-BD83-F3CA264A4EC3}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40-484B-BF7B-68D0F2CF9D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{69FE11A7-2E48-4D73-8263-656B7C3A8A7B}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40-484B-BF7B-68D0F2CF9D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{1EC5AD84-3ABE-4D70-A6F1-DF379EDB11C0}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40-484B-BF7B-68D0F2CF9D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{51DCFC95-826E-4C3D-870F-A825426E7C29}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40-484B-BF7B-68D0F2CF9D1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{7B5EA142-5B87-45BC-8C0C-1DDC34D2DEF1}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A40-484B-BF7B-68D0F2CF9D1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{79B93570-E0F2-4657-8C5A-EE7121B17014}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A40-484B-BF7B-68D0F2CF9D1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{2D85708D-63F8-4926-A4CE-DCE093C8AEE9}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A40-484B-BF7B-68D0F2CF9D1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{AAA6F1F8-DA39-474E-B287-D0A94F62D664}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A40-484B-BF7B-68D0F2CF9D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81.3</c:v>
                </c:pt>
                <c:pt idx="16">
                  <c:v>81</c:v>
                </c:pt>
                <c:pt idx="24">
                  <c:v>84.3</c:v>
                </c:pt>
                <c:pt idx="32">
                  <c:v>87.6</c:v>
                </c:pt>
              </c:numCache>
            </c:numRef>
          </c:xVal>
          <c:yVal>
            <c:numRef>
              <c:f>公会計指標分析・財政指標組合せ分析表!$BP$51:$DC$51</c:f>
              <c:numCache>
                <c:formatCode>#,##0.0;"▲ "#,##0.0</c:formatCode>
                <c:ptCount val="40"/>
                <c:pt idx="8">
                  <c:v>32.4</c:v>
                </c:pt>
                <c:pt idx="16">
                  <c:v>44.9</c:v>
                </c:pt>
                <c:pt idx="24">
                  <c:v>47.3</c:v>
                </c:pt>
                <c:pt idx="32">
                  <c:v>41</c:v>
                </c:pt>
              </c:numCache>
            </c:numRef>
          </c:yVal>
          <c:smooth val="0"/>
          <c:extLst>
            <c:ext xmlns:c16="http://schemas.microsoft.com/office/drawing/2014/chart" uri="{C3380CC4-5D6E-409C-BE32-E72D297353CC}">
              <c16:uniqueId val="{00000009-6A40-484B-BF7B-68D0F2CF9D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{6D2219F4-7755-42B5-886F-F458F0972810}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A40-484B-BF7B-68D0F2CF9D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{AE517A45-C430-4CDB-A3BD-E31A26F11868}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40-484B-BF7B-68D0F2CF9D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{BC2506D7-BA7D-4A5E-9C79-1ADC6BA92C2A}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40-484B-BF7B-68D0F2CF9D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{70C53507-AC51-405A-A704-99DF38B1B843}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40-484B-BF7B-68D0F2CF9D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{087BC8E7-E777-4A73-8889-E6419B3994D1}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40-484B-BF7B-68D0F2CF9D1A}"/>
                </c:ext>
              </c:extLst>
            </c:dLbl>
            <c:dLbl>
              <c:idx val="8"/>
              <c:layout>
                <c:manualLayout>
                  <c:x val="-3.9670690726179979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{6958196C-0B05-4FF0-870C-6F490AA6F25F}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A40-484B-BF7B-68D0F2CF9D1A}"/>
                </c:ext>
              </c:extLst>
            </c:dLbl>
            <c:dLbl>
              <c:idx val="16"/>
              <c:layout>
                <c:manualLayout>
                  <c:x val="-2.461971021296461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{8E99E649-906D-4089-9148-F5D1923C6804}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A40-484B-BF7B-68D0F2CF9D1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{9E3B3FFC-541C-4BA7-8F0A-9222EBA448B9}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A40-484B-BF7B-68D0F2CF9D1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{DAEE0175-8E83-4E00-8BA9-560B29143796}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A40-484B-BF7B-68D0F2CF9D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59.1</c:v>
                </c:pt>
                <c:pt idx="24">
                  <c:v>61.3</c:v>
                </c:pt>
                <c:pt idx="32">
                  <c:v>62.9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6A40-484B-BF7B-68D0F2CF9D1A}"/>
            </c:ext>
          </c:extLst>
        </c:ser>
        <c:dLbls>
          <c:showLegendKey val="0"/>
          <c:showVal val="1"/>
          <c:showCatName val="0"/>
          <c:showSerName val="0"/>
          <c:showPercent val="0"/>
          <c:showBubbleSize val="0"/>
        </c:dLbls>
        <c:axId val="46179840"/>
        <c:axId val="46181760"/>
      </c:scatterChart>
      <c:valAx>
        <c:axId val="46179840"/>
        <c:scaling>
          <c:orientation val="minMax"/>
          <c:max val="91"/>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{965FCA67-E4D8-4ADA-901B-928E2CA76D9F}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790-4D74-A298-035B430AD9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{2E0B9D80-6324-4C75-8D8C-783B3EC4F8F8}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90-4D74-A298-035B430AD9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{E7AD223D-8EC4-4C11-893D-5CDAA15BB3C9}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90-4D74-A298-035B430AD9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{A8E440B6-EF57-464E-8D57-8646DA034D9B}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90-4D74-A298-035B430AD9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{7FF5BED2-4514-4F66-B3DF-31A1A05DE312}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90-4D74-A298-035B430AD9D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{AFBAE3AD-1882-4AC8-B496-7AFA28383A83}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790-4D74-A298-035B430AD9D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{C2356E9F-D228-4FFA-A4F2-825E751BBDD0}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790-4D74-A298-035B430AD9D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{8BF7DC3A-D215-408F-B742-003E873BE18C}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790-4D74-A298-035B430AD9D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{0F0B8A14-C098-48C8-8A9D-E55E2C1B7B34}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790-4D74-A298-035B430AD9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8.4</c:v>
                </c:pt>
                <c:pt idx="16">
                  <c:v>8.5</c:v>
                </c:pt>
                <c:pt idx="24">
                  <c:v>9.3000000000000007</c:v>
                </c:pt>
                <c:pt idx="32">
                  <c:v>9.9</c:v>
                </c:pt>
              </c:numCache>
            </c:numRef>
          </c:xVal>
          <c:yVal>
            <c:numRef>
              <c:f>公会計指標分析・財政指標組合せ分析表!$BP$73:$DC$73</c:f>
              <c:numCache>
                <c:formatCode>#,##0.0;"▲ "#,##0.0</c:formatCode>
                <c:ptCount val="40"/>
                <c:pt idx="0">
                  <c:v>23</c:v>
                </c:pt>
                <c:pt idx="8">
                  <c:v>32.4</c:v>
                </c:pt>
                <c:pt idx="16">
                  <c:v>44.9</c:v>
                </c:pt>
                <c:pt idx="24">
                  <c:v>47.3</c:v>
                </c:pt>
                <c:pt idx="32">
                  <c:v>41</c:v>
                </c:pt>
              </c:numCache>
            </c:numRef>
          </c:yVal>
          <c:smooth val="0"/>
          <c:extLst>
            <c:ext xmlns:c16="http://schemas.microsoft.com/office/drawing/2014/chart" uri="{C3380CC4-5D6E-409C-BE32-E72D297353CC}">
              <c16:uniqueId val="{00000009-4790-4D74-A298-035B430AD9D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{095569CC-3551-40EB-A4D8-AE2672CE27D4}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790-4D74-A298-035B430AD9D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{9B20F421-0E02-498E-B9E5-BA6E59B91C92}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90-4D74-A298-035B430AD9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{895BF834-3184-4DB0-83B7-E6F264917080}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90-4D74-A298-035B430AD9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{357E108B-3D14-4C32-9706-96E09276D8DC}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90-4D74-A298-035B430AD9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{8E2FA3B6-0A43-4883-A001-0CE263F109B4}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90-4D74-A298-035B430AD9DF}"/>
                </c:ext>
              </c:extLst>
            </c:dLbl>
            <c:dLbl>
              <c:idx val="8"/>
              <c:layout>
                <c:manualLayout>
                  <c:x val="-3.1478375214806238E-2"/>
                  <c:y val="-8.13373728600520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{9672F0C6-C894-4236-9C21-C770EEA63463}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790-4D74-A298-035B430AD9DF}"/>
                </c:ext>
              </c:extLst>
            </c:dLbl>
            <c:dLbl>
              <c:idx val="16"/>
              <c:layout>
                <c:manualLayout>
                  <c:x val="-3.1917608023415048E-2"/>
                  <c:y val="-7.187700997392315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{08032871-A1ED-4434-B280-DCA2A6575682}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790-4D74-A298-035B430AD9DF}"/>
                </c:ext>
              </c:extLst>
            </c:dLbl>
            <c:dLbl>
              <c:idx val="24"/>
              <c:layout>
                <c:manualLayout>
                  <c:x val="-3.1697991619110633E-2"/>
                  <c:y val="-3.403555842940688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{3640765C-D217-4249-AECD-F3C0873310C5}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790-4D74-A298-035B430AD9D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{3DE46A6E-2B09-4DA6-8919-3CF72A3A98A8}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790-4D74-A298-035B430AD9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7.3</c:v>
                </c:pt>
                <c:pt idx="16">
                  <c:v>7.2</c:v>
                </c:pt>
                <c:pt idx="24">
                  <c:v>7.2</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790-4D74-A298-035B430AD9DF}"/>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6"/>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5,471
5,447
299.61
4,760,210
4,607,499
139,331
3,151,396
5,224,563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大規模な企業もなく、人口減少や高齢化に伴う村税等の自主財源の伸び悩みによって、全国平均及び県内平均よりも下回っている。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76701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前年度よりも</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これは、少雪による除雪経費の減少及び事業見直しによるものである。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引き続き、事務事業見直しを行い、経常経費の削減を図る。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157734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9634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85344</xdr:rowOff>
    </xdr:from>
    <xdr:to>
      <xdr:col>19</xdr:col>
      <xdr:colOff>133350</xdr:colOff>
      <xdr:row>63</xdr:row>
      <xdr:rowOff>157734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866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63</xdr:row>
      <xdr:rowOff>99822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8866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114554</xdr:rowOff>
    </xdr:from>
    <xdr:to>
      <xdr:col>11</xdr:col>
      <xdr:colOff>31750</xdr:colOff>
      <xdr:row>63</xdr:row>
      <xdr:rowOff>99822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73004"/>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60723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34544</xdr:rowOff>
    </xdr:from>
    <xdr:to>
      <xdr:col>15</xdr:col>
      <xdr:colOff>133350</xdr:colOff>
      <xdr:row>63</xdr:row>
      <xdr:rowOff>136144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63754</xdr:rowOff>
    </xdr:from>
    <xdr:to>
      <xdr:col>7</xdr:col>
      <xdr:colOff>31750</xdr:colOff>
      <xdr:row>61</xdr:row>
      <xdr:rowOff>165354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4081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[334,045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地域コミュニティや集落が川沿いに点在しているため、公共施設が比較的多くあることから類似団体と比較すると高い水準になっている。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また、常備消防運営、ごみ処理運営、し尿処理などの業務を近隣市に委託しているため、決算額が大きくなっている。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168667</xdr:rowOff>
    </xdr:from>
    <xdr:to>
      <xdr:col>23</xdr:col>
      <xdr:colOff>133350</xdr:colOff>
      <xdr:row>86</xdr:row>
      <xdr:rowOff>33545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741917"/>
          <a:ext cx="8382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6178</xdr:rowOff>
    </xdr:from>
    <xdr:to>
      <xdr:col>19</xdr:col>
      <xdr:colOff>133350</xdr:colOff>
      <xdr:row>86</xdr:row>
      <xdr:rowOff>33545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750878"/>
          <a:ext cx="8890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89931</xdr:rowOff>
    </xdr:from>
    <xdr:to>
      <xdr:col>15</xdr:col>
      <xdr:colOff>82550</xdr:colOff>
      <xdr:row>86</xdr:row>
      <xdr:rowOff>6178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663181"/>
          <a:ext cx="889000" cy="8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27358</xdr:rowOff>
    </xdr:from>
    <xdr:to>
      <xdr:col>11</xdr:col>
      <xdr:colOff>31750</xdr:colOff>
      <xdr:row>85</xdr:row>
      <xdr:rowOff>89931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600608"/>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164026</xdr:rowOff>
    </xdr:from>
    <xdr:to>
      <xdr:col>7</xdr:col>
      <xdr:colOff>31750</xdr:colOff>
      <xdr:row>84</xdr:row>
      <xdr:rowOff>94176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104353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117867</xdr:rowOff>
    </xdr:from>
    <xdr:to>
      <xdr:col>23</xdr:col>
      <xdr:colOff>184150</xdr:colOff>
      <xdr:row>86</xdr:row>
      <xdr:rowOff>48017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9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89944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6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154195</xdr:rowOff>
    </xdr:from>
    <xdr:to>
      <xdr:col>19</xdr:col>
      <xdr:colOff>184150</xdr:colOff>
      <xdr:row>86</xdr:row>
      <xdr:rowOff>84345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7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69122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81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126828</xdr:rowOff>
    </xdr:from>
    <xdr:to>
      <xdr:col>15</xdr:col>
      <xdr:colOff>133350</xdr:colOff>
      <xdr:row>86</xdr:row>
      <xdr:rowOff>56978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7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41755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78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39131</xdr:rowOff>
    </xdr:from>
    <xdr:to>
      <xdr:col>11</xdr:col>
      <xdr:colOff>82550</xdr:colOff>
      <xdr:row>85</xdr:row>
      <xdr:rowOff>140731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6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125508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69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148008</xdr:rowOff>
    </xdr:from>
    <xdr:to>
      <xdr:col>7</xdr:col>
      <xdr:colOff>31750</xdr:colOff>
      <xdr:row>85</xdr:row>
      <xdr:rowOff>78158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54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62935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63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類似団体や全国と比較しても低い水準となっている。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110368</xdr:rowOff>
    </xdr:from>
    <xdr:to>
      <xdr:col>81</xdr:col>
      <xdr:colOff>44450</xdr:colOff>
      <xdr:row>83</xdr:row>
      <xdr:rowOff>167821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34071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110368</xdr:rowOff>
    </xdr:from>
    <xdr:to>
      <xdr:col>77</xdr:col>
      <xdr:colOff>44450</xdr:colOff>
      <xdr:row>83</xdr:row>
      <xdr:rowOff>144841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3407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144841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83266"/>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109462</xdr:rowOff>
    </xdr:from>
    <xdr:to>
      <xdr:col>68</xdr:col>
      <xdr:colOff>152400</xdr:colOff>
      <xdr:row>83</xdr:row>
      <xdr:rowOff>52916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6836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59568</xdr:rowOff>
    </xdr:from>
    <xdr:to>
      <xdr:col>77</xdr:col>
      <xdr:colOff>95250</xdr:colOff>
      <xdr:row>83</xdr:row>
      <xdr:rowOff>161168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171345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058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94041</xdr:rowOff>
    </xdr:from>
    <xdr:to>
      <xdr:col>73</xdr:col>
      <xdr:colOff>44450</xdr:colOff>
      <xdr:row>84</xdr:row>
      <xdr:rowOff>24191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34368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9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2116</xdr:rowOff>
    </xdr:from>
    <xdr:to>
      <xdr:col>68</xdr:col>
      <xdr:colOff>203200</xdr:colOff>
      <xdr:row>83</xdr:row>
      <xdr:rowOff>103716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58662</xdr:rowOff>
    </xdr:from>
    <xdr:to>
      <xdr:col>64</xdr:col>
      <xdr:colOff>152400</xdr:colOff>
      <xdr:row>82</xdr:row>
      <xdr:rowOff>160262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170439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8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退職者の不補充など職員削減を実施してきたが、地理的条件により公共施設が多く、類似団体と比べ多くなっている。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定員適正化計画に基づき、事務事業の改善、効率化とあわせ適正な定員管理に努める。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144113</xdr:rowOff>
    </xdr:from>
    <xdr:to>
      <xdr:col>81</xdr:col>
      <xdr:colOff>44450</xdr:colOff>
      <xdr:row>62</xdr:row>
      <xdr:rowOff>5842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602563"/>
          <a:ext cx="8382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114554</xdr:rowOff>
    </xdr:from>
    <xdr:to>
      <xdr:col>77</xdr:col>
      <xdr:colOff>44450</xdr:colOff>
      <xdr:row>61</xdr:row>
      <xdr:rowOff>144113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573004"/>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114554</xdr:rowOff>
    </xdr:from>
    <xdr:to>
      <xdr:col>72</xdr:col>
      <xdr:colOff>203200</xdr:colOff>
      <xdr:row>61</xdr:row>
      <xdr:rowOff>121190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573004"/>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98266</xdr:rowOff>
    </xdr:from>
    <xdr:to>
      <xdr:col>68</xdr:col>
      <xdr:colOff>152400</xdr:colOff>
      <xdr:row>61</xdr:row>
      <xdr:rowOff>121190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556716"/>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126492</xdr:rowOff>
    </xdr:from>
    <xdr:to>
      <xdr:col>81</xdr:col>
      <xdr:colOff>95250</xdr:colOff>
      <xdr:row>62</xdr:row>
      <xdr:rowOff>56642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98569</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55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93313</xdr:rowOff>
    </xdr:from>
    <xdr:to>
      <xdr:col>77</xdr:col>
      <xdr:colOff>95250</xdr:colOff>
      <xdr:row>62</xdr:row>
      <xdr:rowOff>23463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5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63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63754</xdr:rowOff>
    </xdr:from>
    <xdr:to>
      <xdr:col>73</xdr:col>
      <xdr:colOff>44450</xdr:colOff>
      <xdr:row>61</xdr:row>
      <xdr:rowOff>165354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150131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70390</xdr:rowOff>
    </xdr:from>
    <xdr:to>
      <xdr:col>68</xdr:col>
      <xdr:colOff>203200</xdr:colOff>
      <xdr:row>62</xdr:row>
      <xdr:rowOff>540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5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156767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61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47466</xdr:rowOff>
    </xdr:from>
    <xdr:to>
      <xdr:col>64</xdr:col>
      <xdr:colOff>152400</xdr:colOff>
      <xdr:row>61</xdr:row>
      <xdr:rowOff>149066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50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133843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59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年度までは公債費が増加し、比率も上昇することが見込まれる。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適切な起債発行によって、公債費負担軽減を図る。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42</xdr:row>
      <xdr:rowOff>15748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15873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129286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0815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42418</xdr:rowOff>
    </xdr:from>
    <xdr:to>
      <xdr:col>72</xdr:col>
      <xdr:colOff>203200</xdr:colOff>
      <xdr:row>41</xdr:row>
      <xdr:rowOff>52070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71374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718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77995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106951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前年度よりも</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近隣市に建設される大規模総合病院の建設負担金や村単独住宅リース料の債務負担行為が終了したこと、事業見直しや交付税の増額などによって基金の積立を行い、充当可能基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今後も、適切な地方債の発行や基金の積立などによって、将来負担比率の低下に努める。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75883</xdr:rowOff>
    </xdr:from>
    <xdr:to>
      <xdr:col>81</xdr:col>
      <xdr:colOff>44450</xdr:colOff>
      <xdr:row>16</xdr:row>
      <xdr:rowOff>113887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2819083"/>
          <a:ext cx="838200" cy="3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99409</xdr:rowOff>
    </xdr:from>
    <xdr:to>
      <xdr:col>77</xdr:col>
      <xdr:colOff>44450</xdr:colOff>
      <xdr:row>16</xdr:row>
      <xdr:rowOff>113887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284260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24003</xdr:rowOff>
    </xdr:from>
    <xdr:to>
      <xdr:col>72</xdr:col>
      <xdr:colOff>203200</xdr:colOff>
      <xdr:row>16</xdr:row>
      <xdr:rowOff>99409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2767203"/>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138748</xdr:rowOff>
    </xdr:from>
    <xdr:to>
      <xdr:col>68</xdr:col>
      <xdr:colOff>152400</xdr:colOff>
      <xdr:row>16</xdr:row>
      <xdr:rowOff>24003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3512800" y="2710498"/>
          <a:ext cx="889000" cy="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25083</xdr:rowOff>
    </xdr:from>
    <xdr:to>
      <xdr:col>81</xdr:col>
      <xdr:colOff>95250</xdr:colOff>
      <xdr:row>16</xdr:row>
      <xdr:rowOff>126683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7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168610</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74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63087</xdr:rowOff>
    </xdr:from>
    <xdr:to>
      <xdr:col>77</xdr:col>
      <xdr:colOff>95250</xdr:colOff>
      <xdr:row>16</xdr:row>
      <xdr:rowOff>164687</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80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149464</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89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48609</xdr:rowOff>
    </xdr:from>
    <xdr:to>
      <xdr:col>73</xdr:col>
      <xdr:colOff>44450</xdr:colOff>
      <xdr:row>16</xdr:row>
      <xdr:rowOff>150209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79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134986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87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144653</xdr:rowOff>
    </xdr:from>
    <xdr:to>
      <xdr:col>68</xdr:col>
      <xdr:colOff>203200</xdr:colOff>
      <xdr:row>16</xdr:row>
      <xdr:rowOff>74803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59580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80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87948</xdr:rowOff>
    </xdr:from>
    <xdr:to>
      <xdr:col>64</xdr:col>
      <xdr:colOff>152400</xdr:colOff>
      <xdr:row>16</xdr:row>
      <xdr:rowOff>18098</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6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2875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74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5,471
5,447
299.61
4,760,210
4,607,499
139,331
3,151,396
5,224,563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職員数は多いが、ラスパイレス指数が低いため、低水準となっている。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今後も適正な定員管理と給与の適正化に努める。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35</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54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54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23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32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43197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近隣市に、消防、ごみ処理、し尿処理業務等を委託しているため、物件費の割合が非常に高くなっている。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また、電算業務委託等が増加しており、年々物件費の割合が増加している。事業見直し等を行い、全体的なコスト削減に努める。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64135</xdr:rowOff>
    </xdr:from>
    <xdr:to>
      <xdr:col>82</xdr:col>
      <xdr:colOff>107950</xdr:colOff>
      <xdr:row>17</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787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64135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9387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161290</xdr:rowOff>
    </xdr:from>
    <xdr:to>
      <xdr:col>73</xdr:col>
      <xdr:colOff>180975</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04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24130</xdr:rowOff>
    </xdr:from>
    <xdr:to>
      <xdr:col>69</xdr:col>
      <xdr:colOff>92075</xdr:colOff>
      <xdr:row>16</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6733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xdr:rowOff>
    </xdr:from>
    <xdr:to>
      <xdr:col>78</xdr:col>
      <xdr:colOff>120650</xdr:colOff>
      <xdr:row>17</xdr:row>
      <xdr:rowOff>114935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99712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14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110490</xdr:rowOff>
    </xdr:from>
    <xdr:to>
      <xdr:col>69</xdr:col>
      <xdr:colOff>142875</xdr:colOff>
      <xdr:row>17</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144780</xdr:rowOff>
    </xdr:from>
    <xdr:to>
      <xdr:col>65</xdr:col>
      <xdr:colOff>53975</xdr:colOff>
      <xdr:row>16</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全国、新潟県、類似団体よりも低く推移している。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高齢化による扶助費の増加が見込まれるが、全体的な人口減少及び少子化に伴う児童手当の減少など、今後も同程度で推移することが見込まれる。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2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9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高水準が続く要因として、村内全域に下水道整備を実施したことによる特別会計への繰出金が増加しているためである。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次年度以降は、法適用企業へ移行し繰出金が減少するため割合が低くなるが、補助金で支出するため、補助費等が大幅に増加する見込みである。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76708</xdr:rowOff>
    </xdr:from>
    <xdr:to>
      <xdr:col>82</xdr:col>
      <xdr:colOff>107950</xdr:colOff>
      <xdr:row>58</xdr:row>
      <xdr:rowOff>163576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100208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113284</xdr:rowOff>
    </xdr:from>
    <xdr:to>
      <xdr:col>78</xdr:col>
      <xdr:colOff>69850</xdr:colOff>
      <xdr:row>58</xdr:row>
      <xdr:rowOff>163576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0573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113284</xdr:rowOff>
    </xdr:from>
    <xdr:to>
      <xdr:col>73</xdr:col>
      <xdr:colOff>180975</xdr:colOff>
      <xdr:row>59</xdr:row>
      <xdr:rowOff>33274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0573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94996</xdr:rowOff>
    </xdr:from>
    <xdr:to>
      <xdr:col>69</xdr:col>
      <xdr:colOff>92075</xdr:colOff>
      <xdr:row>59</xdr:row>
      <xdr:rowOff>33274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0390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25908</xdr:rowOff>
    </xdr:from>
    <xdr:to>
      <xdr:col>82</xdr:col>
      <xdr:colOff>158750</xdr:colOff>
      <xdr:row>58</xdr:row>
      <xdr:rowOff>127508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169435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4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112776</xdr:rowOff>
    </xdr:from>
    <xdr:to>
      <xdr:col>78</xdr:col>
      <xdr:colOff>120650</xdr:colOff>
      <xdr:row>59</xdr:row>
      <xdr:rowOff>42926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27703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4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62484</xdr:rowOff>
    </xdr:from>
    <xdr:to>
      <xdr:col>74</xdr:col>
      <xdr:colOff>31750</xdr:colOff>
      <xdr:row>58</xdr:row>
      <xdr:rowOff>164084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0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148861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9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153924</xdr:rowOff>
    </xdr:from>
    <xdr:to>
      <xdr:col>69</xdr:col>
      <xdr:colOff>142875</xdr:colOff>
      <xdr:row>59</xdr:row>
      <xdr:rowOff>84074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9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68851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8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44196</xdr:rowOff>
    </xdr:from>
    <xdr:to>
      <xdr:col>65</xdr:col>
      <xdr:colOff>53975</xdr:colOff>
      <xdr:row>58</xdr:row>
      <xdr:rowOff>145796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130573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近隣市に、消防、ごみ処理、し尿処理業務等を委託していることから、補助費等は低い水準となっている。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154432</xdr:rowOff>
    </xdr:from>
    <xdr:to>
      <xdr:col>82</xdr:col>
      <xdr:colOff>107950</xdr:colOff>
      <xdr:row>35</xdr:row>
      <xdr:rowOff>10414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59837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10414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34</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59837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154432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9425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120159</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62484</xdr:rowOff>
    </xdr:from>
    <xdr:to>
      <xdr:col>65</xdr:col>
      <xdr:colOff>53975</xdr:colOff>
      <xdr:row>34</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公債費は増加する。また、大規模な県営圃場整備事業負担金の財源である起債発行によって地方債残高が増加していることから、事業の緊急性、必要性を的確に把握し、計画的に起債事業を実施することで公債費の抑制を図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143002</xdr:rowOff>
    </xdr:from>
    <xdr:to>
      <xdr:col>24</xdr:col>
      <xdr:colOff>25400</xdr:colOff>
      <xdr:row>77</xdr:row>
      <xdr:rowOff>143002</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34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77</xdr:row>
      <xdr:rowOff>152146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44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77</xdr:row>
      <xdr:rowOff>161289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537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77</xdr:row>
      <xdr:rowOff>165863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3629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55390</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類似団体と同程度の水準になっている。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その他（繰出金）および物件費の高水準によって、比率が高くなっている。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94996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06576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76</xdr:row>
      <xdr:rowOff>94996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474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21844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047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49276</xdr:rowOff>
    </xdr:from>
    <xdr:to>
      <xdr:col>69</xdr:col>
      <xdr:colOff>92075</xdr:colOff>
      <xdr:row>76</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736576"/>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39624</xdr:rowOff>
    </xdr:from>
    <xdr:to>
      <xdr:col>65</xdr:col>
      <xdr:colOff>53975</xdr:colOff>
      <xdr:row>74</xdr:row>
      <xdr:rowOff>141224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126001</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1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156211</xdr:rowOff>
    </xdr:from>
    <xdr:to>
      <xdr:col>82</xdr:col>
      <xdr:colOff>158750</xdr:colOff>
      <xdr:row>76</xdr:row>
      <xdr:rowOff>86361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1287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44196</xdr:rowOff>
    </xdr:from>
    <xdr:to>
      <xdr:col>78</xdr:col>
      <xdr:colOff>120650</xdr:colOff>
      <xdr:row>76</xdr:row>
      <xdr:rowOff>145796</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169926</xdr:rowOff>
    </xdr:from>
    <xdr:to>
      <xdr:col>65</xdr:col>
      <xdr:colOff>53975</xdr:colOff>
      <xdr:row>74</xdr:row>
      <xdr:rowOff>100076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110253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137208</xdr:rowOff>
    </xdr:from>
    <xdr:to>
      <xdr:col>29</xdr:col>
      <xdr:colOff>127000</xdr:colOff>
      <xdr:row>18</xdr:row>
      <xdr:rowOff>10344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99483"/>
          <a:ext cx="647700" cy="44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169184</xdr:rowOff>
    </xdr:from>
    <xdr:to>
      <xdr:col>26</xdr:col>
      <xdr:colOff>50800</xdr:colOff>
      <xdr:row>18</xdr:row>
      <xdr:rowOff>10344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31459"/>
          <a:ext cx="698500" cy="1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169184</xdr:rowOff>
    </xdr:from>
    <xdr:to>
      <xdr:col>22</xdr:col>
      <xdr:colOff>114300</xdr:colOff>
      <xdr:row>18</xdr:row>
      <xdr:rowOff>38535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31459"/>
          <a:ext cx="698500" cy="40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169020</xdr:rowOff>
    </xdr:from>
    <xdr:to>
      <xdr:col>18</xdr:col>
      <xdr:colOff>177800</xdr:colOff>
      <xdr:row>18</xdr:row>
      <xdr:rowOff>38535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31295"/>
          <a:ext cx="698500" cy="40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18349</xdr:rowOff>
    </xdr:from>
    <xdr:to>
      <xdr:col>15</xdr:col>
      <xdr:colOff>101600</xdr:colOff>
      <xdr:row>16</xdr:row>
      <xdr:rowOff>119949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130126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86408</xdr:rowOff>
    </xdr:from>
    <xdr:to>
      <xdr:col>29</xdr:col>
      <xdr:colOff>177800</xdr:colOff>
      <xdr:row>18</xdr:row>
      <xdr:rowOff>16558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48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58485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2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130994</xdr:rowOff>
    </xdr:from>
    <xdr:to>
      <xdr:col>26</xdr:col>
      <xdr:colOff>101600</xdr:colOff>
      <xdr:row>18</xdr:row>
      <xdr:rowOff>61144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93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71321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862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118384</xdr:rowOff>
    </xdr:from>
    <xdr:to>
      <xdr:col>22</xdr:col>
      <xdr:colOff>165100</xdr:colOff>
      <xdr:row>18</xdr:row>
      <xdr:rowOff>48534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80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58711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159185</xdr:rowOff>
    </xdr:from>
    <xdr:to>
      <xdr:col>19</xdr:col>
      <xdr:colOff>38100</xdr:colOff>
      <xdr:row>18</xdr:row>
      <xdr:rowOff>89335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21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99512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9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118220</xdr:rowOff>
    </xdr:from>
    <xdr:to>
      <xdr:col>15</xdr:col>
      <xdr:colOff>101600</xdr:colOff>
      <xdr:row>18</xdr:row>
      <xdr:rowOff>48370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8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33147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254461</xdr:rowOff>
    </xdr:from>
    <xdr:to>
      <xdr:col>29</xdr:col>
      <xdr:colOff>127000</xdr:colOff>
      <xdr:row>34</xdr:row>
      <xdr:rowOff>273892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521911"/>
          <a:ext cx="6477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273892</xdr:rowOff>
    </xdr:from>
    <xdr:to>
      <xdr:col>26</xdr:col>
      <xdr:colOff>50800</xdr:colOff>
      <xdr:row>35</xdr:row>
      <xdr:rowOff>13876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541342"/>
          <a:ext cx="698500" cy="82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13876</xdr:rowOff>
    </xdr:from>
    <xdr:to>
      <xdr:col>22</xdr:col>
      <xdr:colOff>114300</xdr:colOff>
      <xdr:row>35</xdr:row>
      <xdr:rowOff>94457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624226"/>
          <a:ext cx="698500" cy="80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88987</xdr:rowOff>
    </xdr:from>
    <xdr:to>
      <xdr:col>18</xdr:col>
      <xdr:colOff>177800</xdr:colOff>
      <xdr:row>35</xdr:row>
      <xdr:rowOff>94457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99337"/>
          <a:ext cx="698500" cy="5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52785</xdr:rowOff>
    </xdr:from>
    <xdr:to>
      <xdr:col>15</xdr:col>
      <xdr:colOff>101600</xdr:colOff>
      <xdr:row>35</xdr:row>
      <xdr:rowOff>154385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63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139162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4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203661</xdr:rowOff>
    </xdr:from>
    <xdr:to>
      <xdr:col>29</xdr:col>
      <xdr:colOff>177800</xdr:colOff>
      <xdr:row>34</xdr:row>
      <xdr:rowOff>305260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4711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48738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31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223092</xdr:rowOff>
    </xdr:from>
    <xdr:to>
      <xdr:col>26</xdr:col>
      <xdr:colOff>101600</xdr:colOff>
      <xdr:row>34</xdr:row>
      <xdr:rowOff>324692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90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334869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59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305976</xdr:rowOff>
    </xdr:from>
    <xdr:to>
      <xdr:col>22</xdr:col>
      <xdr:colOff>165100</xdr:colOff>
      <xdr:row>35</xdr:row>
      <xdr:rowOff>64676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73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74853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4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43657</xdr:rowOff>
    </xdr:from>
    <xdr:to>
      <xdr:col>19</xdr:col>
      <xdr:colOff>38100</xdr:colOff>
      <xdr:row>35</xdr:row>
      <xdr:rowOff>145257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54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155434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2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38187</xdr:rowOff>
    </xdr:from>
    <xdr:to>
      <xdr:col>15</xdr:col>
      <xdr:colOff>101600</xdr:colOff>
      <xdr:row>35</xdr:row>
      <xdr:rowOff>139787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48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149964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1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5,471
5,447
299.61
4,760,210
4,607,499
139,331
3,151,396
5,224,563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87831</xdr:rowOff>
    </xdr:from>
    <xdr:to>
      <xdr:col>24</xdr:col>
      <xdr:colOff>63500</xdr:colOff>
      <xdr:row>35</xdr:row>
      <xdr:rowOff>136340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8581"/>
          <a:ext cx="838200" cy="4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136340</xdr:rowOff>
    </xdr:from>
    <xdr:to>
      <xdr:col>19</xdr:col>
      <xdr:colOff>177800</xdr:colOff>
      <xdr:row>35</xdr:row>
      <xdr:rowOff>143312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7090"/>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143312</xdr:rowOff>
    </xdr:from>
    <xdr:to>
      <xdr:col>15</xdr:col>
      <xdr:colOff>50800</xdr:colOff>
      <xdr:row>35</xdr:row>
      <xdr:rowOff>168008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44062"/>
          <a:ext cx="889000" cy="2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168008</xdr:rowOff>
    </xdr:from>
    <xdr:to>
      <xdr:col>10</xdr:col>
      <xdr:colOff>114300</xdr:colOff>
      <xdr:row>36</xdr:row>
      <xdr:rowOff>26063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8758"/>
          <a:ext cx="889000" cy="2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37031</xdr:rowOff>
    </xdr:from>
    <xdr:to>
      <xdr:col>24</xdr:col>
      <xdr:colOff>114300</xdr:colOff>
      <xdr:row>35</xdr:row>
      <xdr:rowOff>138631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59908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8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85540</xdr:rowOff>
    </xdr:from>
    <xdr:to>
      <xdr:col>20</xdr:col>
      <xdr:colOff>38100</xdr:colOff>
      <xdr:row>36</xdr:row>
      <xdr:rowOff>15690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32217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6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92512</xdr:rowOff>
    </xdr:from>
    <xdr:to>
      <xdr:col>15</xdr:col>
      <xdr:colOff>101600</xdr:colOff>
      <xdr:row>36</xdr:row>
      <xdr:rowOff>22662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9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39189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86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117208</xdr:rowOff>
    </xdr:from>
    <xdr:to>
      <xdr:col>10</xdr:col>
      <xdr:colOff>165100</xdr:colOff>
      <xdr:row>36</xdr:row>
      <xdr:rowOff>47358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63885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9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146713</xdr:rowOff>
    </xdr:from>
    <xdr:to>
      <xdr:col>6</xdr:col>
      <xdr:colOff>38100</xdr:colOff>
      <xdr:row>36</xdr:row>
      <xdr:rowOff>76863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67990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24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154847</xdr:rowOff>
    </xdr:from>
    <xdr:to>
      <xdr:col>24</xdr:col>
      <xdr:colOff>63500</xdr:colOff>
      <xdr:row>54</xdr:row>
      <xdr:rowOff>13225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241697"/>
          <a:ext cx="838200" cy="2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154847</xdr:rowOff>
    </xdr:from>
    <xdr:to>
      <xdr:col>19</xdr:col>
      <xdr:colOff>177800</xdr:colOff>
      <xdr:row>54</xdr:row>
      <xdr:rowOff>14386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241697"/>
          <a:ext cx="889000" cy="3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14386</xdr:rowOff>
    </xdr:from>
    <xdr:to>
      <xdr:col>15</xdr:col>
      <xdr:colOff>50800</xdr:colOff>
      <xdr:row>54</xdr:row>
      <xdr:rowOff>60230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272686"/>
          <a:ext cx="889000" cy="4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60230</xdr:rowOff>
    </xdr:from>
    <xdr:to>
      <xdr:col>10</xdr:col>
      <xdr:colOff>114300</xdr:colOff>
      <xdr:row>54</xdr:row>
      <xdr:rowOff>117567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318530"/>
          <a:ext cx="889000" cy="5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133875</xdr:rowOff>
    </xdr:from>
    <xdr:to>
      <xdr:col>24</xdr:col>
      <xdr:colOff>114300</xdr:colOff>
      <xdr:row>54</xdr:row>
      <xdr:rowOff>64025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156752</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07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104047</xdr:rowOff>
    </xdr:from>
    <xdr:to>
      <xdr:col>20</xdr:col>
      <xdr:colOff>38100</xdr:colOff>
      <xdr:row>54</xdr:row>
      <xdr:rowOff>34197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19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50724</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896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135036</xdr:rowOff>
    </xdr:from>
    <xdr:to>
      <xdr:col>15</xdr:col>
      <xdr:colOff>101600</xdr:colOff>
      <xdr:row>54</xdr:row>
      <xdr:rowOff>65186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2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81713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899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9430</xdr:rowOff>
    </xdr:from>
    <xdr:to>
      <xdr:col>10</xdr:col>
      <xdr:colOff>165100</xdr:colOff>
      <xdr:row>54</xdr:row>
      <xdr:rowOff>111030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2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127557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04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66767</xdr:rowOff>
    </xdr:from>
    <xdr:to>
      <xdr:col>6</xdr:col>
      <xdr:colOff>38100</xdr:colOff>
      <xdr:row>54</xdr:row>
      <xdr:rowOff>168367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32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13444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00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80797</xdr:rowOff>
    </xdr:from>
    <xdr:to>
      <xdr:col>24</xdr:col>
      <xdr:colOff>63500</xdr:colOff>
      <xdr:row>72</xdr:row>
      <xdr:rowOff>66281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082297"/>
          <a:ext cx="838200" cy="3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19609</xdr:rowOff>
    </xdr:from>
    <xdr:to>
      <xdr:col>19</xdr:col>
      <xdr:colOff>177800</xdr:colOff>
      <xdr:row>70</xdr:row>
      <xdr:rowOff>80797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021109"/>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19609</xdr:rowOff>
    </xdr:from>
    <xdr:to>
      <xdr:col>15</xdr:col>
      <xdr:colOff>50800</xdr:colOff>
      <xdr:row>72</xdr:row>
      <xdr:rowOff>5779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021109"/>
          <a:ext cx="889000" cy="3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143184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3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4216</xdr:rowOff>
    </xdr:from>
    <xdr:to>
      <xdr:col>10</xdr:col>
      <xdr:colOff>114300</xdr:colOff>
      <xdr:row>72</xdr:row>
      <xdr:rowOff>5779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2348616"/>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37837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128333</xdr:rowOff>
    </xdr:from>
    <xdr:to>
      <xdr:col>6</xdr:col>
      <xdr:colOff>38100</xdr:colOff>
      <xdr:row>76</xdr:row>
      <xdr:rowOff>58483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49610</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15481</xdr:rowOff>
    </xdr:from>
    <xdr:to>
      <xdr:col>24</xdr:col>
      <xdr:colOff>114300</xdr:colOff>
      <xdr:row>72</xdr:row>
      <xdr:rowOff>117081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3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38358</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2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29997</xdr:rowOff>
    </xdr:from>
    <xdr:to>
      <xdr:col>20</xdr:col>
      <xdr:colOff>38100</xdr:colOff>
      <xdr:row>70</xdr:row>
      <xdr:rowOff>131597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03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68</xdr:row>
      <xdr:rowOff>148124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18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140259</xdr:rowOff>
    </xdr:from>
    <xdr:to>
      <xdr:col>15</xdr:col>
      <xdr:colOff>101600</xdr:colOff>
      <xdr:row>70</xdr:row>
      <xdr:rowOff>70409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197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86936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17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126429</xdr:rowOff>
    </xdr:from>
    <xdr:to>
      <xdr:col>10</xdr:col>
      <xdr:colOff>165100</xdr:colOff>
      <xdr:row>72</xdr:row>
      <xdr:rowOff>56579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2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73106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07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124866</xdr:rowOff>
    </xdr:from>
    <xdr:to>
      <xdr:col>6</xdr:col>
      <xdr:colOff>38100</xdr:colOff>
      <xdr:row>72</xdr:row>
      <xdr:rowOff>55016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2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70</xdr:row>
      <xdr:rowOff>71543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0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127521</xdr:rowOff>
    </xdr:from>
    <xdr:to>
      <xdr:col>24</xdr:col>
      <xdr:colOff>63500</xdr:colOff>
      <xdr:row>97</xdr:row>
      <xdr:rowOff>153836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58171"/>
          <a:ext cx="8382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153836</xdr:rowOff>
    </xdr:from>
    <xdr:to>
      <xdr:col>19</xdr:col>
      <xdr:colOff>177800</xdr:colOff>
      <xdr:row>97</xdr:row>
      <xdr:rowOff>162128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84486"/>
          <a:ext cx="889000" cy="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92380</xdr:rowOff>
    </xdr:from>
    <xdr:to>
      <xdr:col>15</xdr:col>
      <xdr:colOff>50800</xdr:colOff>
      <xdr:row>97</xdr:row>
      <xdr:rowOff>162128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23030"/>
          <a:ext cx="889000" cy="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92380</xdr:rowOff>
    </xdr:from>
    <xdr:to>
      <xdr:col>10</xdr:col>
      <xdr:colOff>114300</xdr:colOff>
      <xdr:row>98</xdr:row>
      <xdr:rowOff>16066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23030"/>
          <a:ext cx="889000" cy="9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64212</xdr:rowOff>
    </xdr:from>
    <xdr:to>
      <xdr:col>6</xdr:col>
      <xdr:colOff>38100</xdr:colOff>
      <xdr:row>96</xdr:row>
      <xdr:rowOff>165812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10889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76721</xdr:rowOff>
    </xdr:from>
    <xdr:to>
      <xdr:col>24</xdr:col>
      <xdr:colOff>114300</xdr:colOff>
      <xdr:row>98</xdr:row>
      <xdr:rowOff>6871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55148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103036</xdr:rowOff>
    </xdr:from>
    <xdr:to>
      <xdr:col>20</xdr:col>
      <xdr:colOff>38100</xdr:colOff>
      <xdr:row>98</xdr:row>
      <xdr:rowOff>33186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24313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2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111328</xdr:rowOff>
    </xdr:from>
    <xdr:to>
      <xdr:col>15</xdr:col>
      <xdr:colOff>101600</xdr:colOff>
      <xdr:row>98</xdr:row>
      <xdr:rowOff>41478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32605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41580</xdr:rowOff>
    </xdr:from>
    <xdr:to>
      <xdr:col>10</xdr:col>
      <xdr:colOff>165100</xdr:colOff>
      <xdr:row>97</xdr:row>
      <xdr:rowOff>143180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134307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6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136716</xdr:rowOff>
    </xdr:from>
    <xdr:to>
      <xdr:col>6</xdr:col>
      <xdr:colOff>38100</xdr:colOff>
      <xdr:row>98</xdr:row>
      <xdr:rowOff>66866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6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57993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6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24312</xdr:rowOff>
    </xdr:from>
    <xdr:to>
      <xdr:col>55</xdr:col>
      <xdr:colOff>0</xdr:colOff>
      <xdr:row>38</xdr:row>
      <xdr:rowOff>30880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39412"/>
          <a:ext cx="838200" cy="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24312</xdr:rowOff>
    </xdr:from>
    <xdr:to>
      <xdr:col>50</xdr:col>
      <xdr:colOff>114300</xdr:colOff>
      <xdr:row>38</xdr:row>
      <xdr:rowOff>28800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39412"/>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28800</xdr:rowOff>
    </xdr:from>
    <xdr:to>
      <xdr:col>45</xdr:col>
      <xdr:colOff>177800</xdr:colOff>
      <xdr:row>38</xdr:row>
      <xdr:rowOff>51081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43900"/>
          <a:ext cx="889000" cy="2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51081</xdr:rowOff>
    </xdr:from>
    <xdr:to>
      <xdr:col>41</xdr:col>
      <xdr:colOff>50800</xdr:colOff>
      <xdr:row>38</xdr:row>
      <xdr:rowOff>63276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66181"/>
          <a:ext cx="889000" cy="1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117080</xdr:rowOff>
    </xdr:from>
    <xdr:to>
      <xdr:col>36</xdr:col>
      <xdr:colOff>165100</xdr:colOff>
      <xdr:row>37</xdr:row>
      <xdr:rowOff>47230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63757</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06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151530</xdr:rowOff>
    </xdr:from>
    <xdr:to>
      <xdr:col>55</xdr:col>
      <xdr:colOff>50800</xdr:colOff>
      <xdr:row>38</xdr:row>
      <xdr:rowOff>81680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66457</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144962</xdr:rowOff>
    </xdr:from>
    <xdr:to>
      <xdr:col>50</xdr:col>
      <xdr:colOff>165100</xdr:colOff>
      <xdr:row>38</xdr:row>
      <xdr:rowOff>75112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66239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8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149450</xdr:rowOff>
    </xdr:from>
    <xdr:to>
      <xdr:col>46</xdr:col>
      <xdr:colOff>38100</xdr:colOff>
      <xdr:row>38</xdr:row>
      <xdr:rowOff>79600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70727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281</xdr:rowOff>
    </xdr:from>
    <xdr:to>
      <xdr:col>41</xdr:col>
      <xdr:colOff>101600</xdr:colOff>
      <xdr:row>38</xdr:row>
      <xdr:rowOff>101881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1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93008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12476</xdr:rowOff>
    </xdr:from>
    <xdr:to>
      <xdr:col>36</xdr:col>
      <xdr:colOff>165100</xdr:colOff>
      <xdr:row>38</xdr:row>
      <xdr:rowOff>114076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105203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84311</xdr:rowOff>
    </xdr:from>
    <xdr:to>
      <xdr:col>55</xdr:col>
      <xdr:colOff>0</xdr:colOff>
      <xdr:row>58</xdr:row>
      <xdr:rowOff>90296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28411"/>
          <a:ext cx="8382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81525</xdr:rowOff>
    </xdr:from>
    <xdr:to>
      <xdr:col>50</xdr:col>
      <xdr:colOff>114300</xdr:colOff>
      <xdr:row>58</xdr:row>
      <xdr:rowOff>84311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25625"/>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81525</xdr:rowOff>
    </xdr:from>
    <xdr:to>
      <xdr:col>45</xdr:col>
      <xdr:colOff>177800</xdr:colOff>
      <xdr:row>58</xdr:row>
      <xdr:rowOff>84089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25625"/>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82482</xdr:rowOff>
    </xdr:from>
    <xdr:to>
      <xdr:col>41</xdr:col>
      <xdr:colOff>50800</xdr:colOff>
      <xdr:row>58</xdr:row>
      <xdr:rowOff>84089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26582"/>
          <a:ext cx="889000" cy="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14746</xdr:rowOff>
    </xdr:from>
    <xdr:to>
      <xdr:col>36</xdr:col>
      <xdr:colOff>165100</xdr:colOff>
      <xdr:row>58</xdr:row>
      <xdr:rowOff>116346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132873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39496</xdr:rowOff>
    </xdr:from>
    <xdr:to>
      <xdr:col>55</xdr:col>
      <xdr:colOff>50800</xdr:colOff>
      <xdr:row>58</xdr:row>
      <xdr:rowOff>141096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33511</xdr:rowOff>
    </xdr:from>
    <xdr:to>
      <xdr:col>50</xdr:col>
      <xdr:colOff>165100</xdr:colOff>
      <xdr:row>58</xdr:row>
      <xdr:rowOff>135111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7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151638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5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30725</xdr:rowOff>
    </xdr:from>
    <xdr:to>
      <xdr:col>46</xdr:col>
      <xdr:colOff>38100</xdr:colOff>
      <xdr:row>58</xdr:row>
      <xdr:rowOff>132325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148852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5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33289</xdr:rowOff>
    </xdr:from>
    <xdr:to>
      <xdr:col>41</xdr:col>
      <xdr:colOff>101600</xdr:colOff>
      <xdr:row>58</xdr:row>
      <xdr:rowOff>134889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126016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7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31682</xdr:rowOff>
    </xdr:from>
    <xdr:to>
      <xdr:col>36</xdr:col>
      <xdr:colOff>165100</xdr:colOff>
      <xdr:row>58</xdr:row>
      <xdr:rowOff>133282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124409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06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32294</xdr:rowOff>
    </xdr:from>
    <xdr:to>
      <xdr:col>55</xdr:col>
      <xdr:colOff>0</xdr:colOff>
      <xdr:row>79</xdr:row>
      <xdr:rowOff>37348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76844"/>
          <a:ext cx="8382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156480</xdr:rowOff>
    </xdr:from>
    <xdr:to>
      <xdr:col>50</xdr:col>
      <xdr:colOff>114300</xdr:colOff>
      <xdr:row>79</xdr:row>
      <xdr:rowOff>37348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29580"/>
          <a:ext cx="889000" cy="5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156480</xdr:rowOff>
    </xdr:from>
    <xdr:to>
      <xdr:col>45</xdr:col>
      <xdr:colOff>177800</xdr:colOff>
      <xdr:row>79</xdr:row>
      <xdr:rowOff>9499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29580"/>
          <a:ext cx="889000" cy="2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9499</xdr:rowOff>
    </xdr:from>
    <xdr:to>
      <xdr:col>41</xdr:col>
      <xdr:colOff>50800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54049"/>
          <a:ext cx="889000" cy="3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30615</xdr:rowOff>
    </xdr:from>
    <xdr:to>
      <xdr:col>36</xdr:col>
      <xdr:colOff>165100</xdr:colOff>
      <xdr:row>78</xdr:row>
      <xdr:rowOff>132215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148742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152944</xdr:rowOff>
    </xdr:from>
    <xdr:to>
      <xdr:col>55</xdr:col>
      <xdr:colOff>50800</xdr:colOff>
      <xdr:row>79</xdr:row>
      <xdr:rowOff>83094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67871</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4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157998</xdr:rowOff>
    </xdr:from>
    <xdr:to>
      <xdr:col>50</xdr:col>
      <xdr:colOff>165100</xdr:colOff>
      <xdr:row>79</xdr:row>
      <xdr:rowOff>88148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79275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105680</xdr:rowOff>
    </xdr:from>
    <xdr:to>
      <xdr:col>46</xdr:col>
      <xdr:colOff>38100</xdr:colOff>
      <xdr:row>79</xdr:row>
      <xdr:rowOff>35830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26957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7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130149</xdr:rowOff>
    </xdr:from>
    <xdr:to>
      <xdr:col>41</xdr:col>
      <xdr:colOff>101600</xdr:colOff>
      <xdr:row>79</xdr:row>
      <xdr:rowOff>60299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51426</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10587</xdr:rowOff>
    </xdr:from>
    <xdr:to>
      <xdr:col>55</xdr:col>
      <xdr:colOff>0</xdr:colOff>
      <xdr:row>99</xdr:row>
      <xdr:rowOff>31973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84137"/>
          <a:ext cx="838200" cy="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9553</xdr:rowOff>
    </xdr:from>
    <xdr:to>
      <xdr:col>50</xdr:col>
      <xdr:colOff>114300</xdr:colOff>
      <xdr:row>99</xdr:row>
      <xdr:rowOff>10587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83103"/>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71201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70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7062</xdr:rowOff>
    </xdr:from>
    <xdr:to>
      <xdr:col>45</xdr:col>
      <xdr:colOff>177800</xdr:colOff>
      <xdr:row>99</xdr:row>
      <xdr:rowOff>9553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80612"/>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147376</xdr:rowOff>
    </xdr:from>
    <xdr:to>
      <xdr:col>41</xdr:col>
      <xdr:colOff>50800</xdr:colOff>
      <xdr:row>99</xdr:row>
      <xdr:rowOff>7062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49476"/>
          <a:ext cx="889000" cy="3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146410</xdr:rowOff>
    </xdr:from>
    <xdr:to>
      <xdr:col>36</xdr:col>
      <xdr:colOff>165100</xdr:colOff>
      <xdr:row>99</xdr:row>
      <xdr:rowOff>76560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4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67687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704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152623</xdr:rowOff>
    </xdr:from>
    <xdr:to>
      <xdr:col>55</xdr:col>
      <xdr:colOff>50800</xdr:colOff>
      <xdr:row>99</xdr:row>
      <xdr:rowOff>82773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131237</xdr:rowOff>
    </xdr:from>
    <xdr:to>
      <xdr:col>50</xdr:col>
      <xdr:colOff>165100</xdr:colOff>
      <xdr:row>99</xdr:row>
      <xdr:rowOff>61387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77914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7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130203</xdr:rowOff>
    </xdr:from>
    <xdr:to>
      <xdr:col>46</xdr:col>
      <xdr:colOff>38100</xdr:colOff>
      <xdr:row>99</xdr:row>
      <xdr:rowOff>60353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76880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70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127712</xdr:rowOff>
    </xdr:from>
    <xdr:to>
      <xdr:col>41</xdr:col>
      <xdr:colOff>101600</xdr:colOff>
      <xdr:row>99</xdr:row>
      <xdr:rowOff>57862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2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74389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96576</xdr:rowOff>
    </xdr:from>
    <xdr:to>
      <xdr:col>36</xdr:col>
      <xdr:colOff>165100</xdr:colOff>
      <xdr:row>99</xdr:row>
      <xdr:rowOff>26726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9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43253</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7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136179</xdr:rowOff>
    </xdr:from>
    <xdr:to>
      <xdr:col>85</xdr:col>
      <xdr:colOff>127000</xdr:colOff>
      <xdr:row>38</xdr:row>
      <xdr:rowOff>138763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51279"/>
          <a:ext cx="838200" cy="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136179</xdr:rowOff>
    </xdr:from>
    <xdr:to>
      <xdr:col>81</xdr:col>
      <xdr:colOff>50800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5127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139343</xdr:rowOff>
    </xdr:from>
    <xdr:to>
      <xdr:col>76</xdr:col>
      <xdr:colOff>114300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54443"/>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100271</xdr:rowOff>
    </xdr:from>
    <xdr:to>
      <xdr:col>71</xdr:col>
      <xdr:colOff>177800</xdr:colOff>
      <xdr:row>38</xdr:row>
      <xdr:rowOff>139343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15371"/>
          <a:ext cx="8890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39312</xdr:rowOff>
    </xdr:from>
    <xdr:to>
      <xdr:col>67</xdr:col>
      <xdr:colOff>101600</xdr:colOff>
      <xdr:row>38</xdr:row>
      <xdr:rowOff>140912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157439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87963</xdr:rowOff>
    </xdr:from>
    <xdr:to>
      <xdr:col>85</xdr:col>
      <xdr:colOff>177800</xdr:colOff>
      <xdr:row>39</xdr:row>
      <xdr:rowOff>18113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0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4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85379</xdr:rowOff>
    </xdr:from>
    <xdr:to>
      <xdr:col>81</xdr:col>
      <xdr:colOff>101600</xdr:colOff>
      <xdr:row>39</xdr:row>
      <xdr:rowOff>15529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6656</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693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88543</xdr:rowOff>
    </xdr:from>
    <xdr:to>
      <xdr:col>72</xdr:col>
      <xdr:colOff>38100</xdr:colOff>
      <xdr:row>39</xdr:row>
      <xdr:rowOff>18693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9820</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46333" y="6696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49471</xdr:rowOff>
    </xdr:from>
    <xdr:to>
      <xdr:col>67</xdr:col>
      <xdr:colOff>101600</xdr:colOff>
      <xdr:row>38</xdr:row>
      <xdr:rowOff>151071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142198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65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35577</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12333</xdr:rowOff>
    </xdr:from>
    <xdr:to>
      <xdr:col>85</xdr:col>
      <xdr:colOff>127000</xdr:colOff>
      <xdr:row>76</xdr:row>
      <xdr:rowOff>39994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042533"/>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39994</xdr:rowOff>
    </xdr:from>
    <xdr:to>
      <xdr:col>81</xdr:col>
      <xdr:colOff>50800</xdr:colOff>
      <xdr:row>76</xdr:row>
      <xdr:rowOff>56023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3070194"/>
          <a:ext cx="889000" cy="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38742</xdr:rowOff>
    </xdr:from>
    <xdr:to>
      <xdr:col>76</xdr:col>
      <xdr:colOff>114300</xdr:colOff>
      <xdr:row>76</xdr:row>
      <xdr:rowOff>56023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3068942"/>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21811</xdr:rowOff>
    </xdr:from>
    <xdr:to>
      <xdr:col>71</xdr:col>
      <xdr:colOff>177800</xdr:colOff>
      <xdr:row>76</xdr:row>
      <xdr:rowOff>38742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52011"/>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132983</xdr:rowOff>
    </xdr:from>
    <xdr:to>
      <xdr:col>85</xdr:col>
      <xdr:colOff>177800</xdr:colOff>
      <xdr:row>76</xdr:row>
      <xdr:rowOff>63134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9917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155860</xdr:rowOff>
    </xdr:from>
    <xdr:ext cx="599010"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8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160644</xdr:rowOff>
    </xdr:from>
    <xdr:to>
      <xdr:col>81</xdr:col>
      <xdr:colOff>101600</xdr:colOff>
      <xdr:row>76</xdr:row>
      <xdr:rowOff>90794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107321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79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5223</xdr:rowOff>
    </xdr:from>
    <xdr:to>
      <xdr:col>76</xdr:col>
      <xdr:colOff>165100</xdr:colOff>
      <xdr:row>76</xdr:row>
      <xdr:rowOff>106823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3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123350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81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159392</xdr:rowOff>
    </xdr:from>
    <xdr:to>
      <xdr:col>72</xdr:col>
      <xdr:colOff>38100</xdr:colOff>
      <xdr:row>76</xdr:row>
      <xdr:rowOff>89542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0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106068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79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142461</xdr:rowOff>
    </xdr:from>
    <xdr:to>
      <xdr:col>67</xdr:col>
      <xdr:colOff>101600</xdr:colOff>
      <xdr:row>76</xdr:row>
      <xdr:rowOff>72611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0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63738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14795" y="1309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22802</xdr:rowOff>
    </xdr:from>
    <xdr:to>
      <xdr:col>85</xdr:col>
      <xdr:colOff>127000</xdr:colOff>
      <xdr:row>99</xdr:row>
      <xdr:rowOff>36829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96352"/>
          <a:ext cx="8382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36829</xdr:rowOff>
    </xdr:from>
    <xdr:to>
      <xdr:col>81</xdr:col>
      <xdr:colOff>50800</xdr:colOff>
      <xdr:row>99</xdr:row>
      <xdr:rowOff>42729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7010379"/>
          <a:ext cx="889000" cy="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42729</xdr:rowOff>
    </xdr:from>
    <xdr:to>
      <xdr:col>76</xdr:col>
      <xdr:colOff>114300</xdr:colOff>
      <xdr:row>99</xdr:row>
      <xdr:rowOff>42853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16279"/>
          <a:ext cx="8890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166132</xdr:rowOff>
    </xdr:from>
    <xdr:to>
      <xdr:col>71</xdr:col>
      <xdr:colOff>177800</xdr:colOff>
      <xdr:row>99</xdr:row>
      <xdr:rowOff>42853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968232"/>
          <a:ext cx="8890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103169</xdr:rowOff>
    </xdr:from>
    <xdr:to>
      <xdr:col>67</xdr:col>
      <xdr:colOff>101600</xdr:colOff>
      <xdr:row>99</xdr:row>
      <xdr:rowOff>33319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90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49846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143452</xdr:rowOff>
    </xdr:from>
    <xdr:to>
      <xdr:col>85</xdr:col>
      <xdr:colOff>177800</xdr:colOff>
      <xdr:row>99</xdr:row>
      <xdr:rowOff>73602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4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157479</xdr:rowOff>
    </xdr:from>
    <xdr:to>
      <xdr:col>81</xdr:col>
      <xdr:colOff>101600</xdr:colOff>
      <xdr:row>99</xdr:row>
      <xdr:rowOff>87629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78756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705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163379</xdr:rowOff>
    </xdr:from>
    <xdr:to>
      <xdr:col>76</xdr:col>
      <xdr:colOff>165100</xdr:colOff>
      <xdr:row>99</xdr:row>
      <xdr:rowOff>93529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6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84656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705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163503</xdr:rowOff>
    </xdr:from>
    <xdr:to>
      <xdr:col>72</xdr:col>
      <xdr:colOff>38100</xdr:colOff>
      <xdr:row>99</xdr:row>
      <xdr:rowOff>93653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6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84780</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705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115332</xdr:rowOff>
    </xdr:from>
    <xdr:to>
      <xdr:col>67</xdr:col>
      <xdr:colOff>101600</xdr:colOff>
      <xdr:row>99</xdr:row>
      <xdr:rowOff>45482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1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36609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1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110236</xdr:rowOff>
    </xdr:from>
    <xdr:to>
      <xdr:col>98</xdr:col>
      <xdr:colOff>38100</xdr:colOff>
      <xdr:row>38</xdr:row>
      <xdr:rowOff>40386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5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56913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2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50281</xdr:rowOff>
    </xdr:from>
    <xdr:to>
      <xdr:col>116</xdr:col>
      <xdr:colOff>63500</xdr:colOff>
      <xdr:row>58</xdr:row>
      <xdr:rowOff>53161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9994381"/>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53161</xdr:rowOff>
    </xdr:from>
    <xdr:to>
      <xdr:col>111</xdr:col>
      <xdr:colOff>177800</xdr:colOff>
      <xdr:row>58</xdr:row>
      <xdr:rowOff>55671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997261"/>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41352</xdr:rowOff>
    </xdr:from>
    <xdr:to>
      <xdr:col>107</xdr:col>
      <xdr:colOff>50800</xdr:colOff>
      <xdr:row>58</xdr:row>
      <xdr:rowOff>55671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85452"/>
          <a:ext cx="889000" cy="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41352</xdr:rowOff>
    </xdr:from>
    <xdr:to>
      <xdr:col>102</xdr:col>
      <xdr:colOff>114300</xdr:colOff>
      <xdr:row>58</xdr:row>
      <xdr:rowOff>47382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985452"/>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165241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64284</xdr:rowOff>
    </xdr:from>
    <xdr:to>
      <xdr:col>98</xdr:col>
      <xdr:colOff>38100</xdr:colOff>
      <xdr:row>58</xdr:row>
      <xdr:rowOff>165884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157011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0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170931</xdr:rowOff>
    </xdr:from>
    <xdr:to>
      <xdr:col>116</xdr:col>
      <xdr:colOff>114300</xdr:colOff>
      <xdr:row>58</xdr:row>
      <xdr:rowOff>101081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130308</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7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2361</xdr:rowOff>
    </xdr:from>
    <xdr:to>
      <xdr:col>112</xdr:col>
      <xdr:colOff>38100</xdr:colOff>
      <xdr:row>58</xdr:row>
      <xdr:rowOff>103961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9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120488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7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4871</xdr:rowOff>
    </xdr:from>
    <xdr:to>
      <xdr:col>107</xdr:col>
      <xdr:colOff>101600</xdr:colOff>
      <xdr:row>58</xdr:row>
      <xdr:rowOff>106471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94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122998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72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162002</xdr:rowOff>
    </xdr:from>
    <xdr:to>
      <xdr:col>102</xdr:col>
      <xdr:colOff>165100</xdr:colOff>
      <xdr:row>58</xdr:row>
      <xdr:rowOff>92152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108679</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70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168032</xdr:rowOff>
    </xdr:from>
    <xdr:to>
      <xdr:col>98</xdr:col>
      <xdr:colOff>38100</xdr:colOff>
      <xdr:row>58</xdr:row>
      <xdr:rowOff>98182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114709</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71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2959</xdr:rowOff>
    </xdr:from>
    <xdr:to>
      <xdr:col>116</xdr:col>
      <xdr:colOff>63500</xdr:colOff>
      <xdr:row>72</xdr:row>
      <xdr:rowOff>74930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347359"/>
          <a:ext cx="838200" cy="7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74930</xdr:rowOff>
    </xdr:from>
    <xdr:to>
      <xdr:col>111</xdr:col>
      <xdr:colOff>177800</xdr:colOff>
      <xdr:row>72</xdr:row>
      <xdr:rowOff>154216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419330"/>
          <a:ext cx="889000" cy="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98641</xdr:rowOff>
    </xdr:from>
    <xdr:to>
      <xdr:col>107</xdr:col>
      <xdr:colOff>50800</xdr:colOff>
      <xdr:row>72</xdr:row>
      <xdr:rowOff>154216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443041"/>
          <a:ext cx="889000" cy="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98641</xdr:rowOff>
    </xdr:from>
    <xdr:to>
      <xdr:col>102</xdr:col>
      <xdr:colOff>114300</xdr:colOff>
      <xdr:row>73</xdr:row>
      <xdr:rowOff>7404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443041"/>
          <a:ext cx="889000" cy="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38824</xdr:rowOff>
    </xdr:from>
    <xdr:to>
      <xdr:col>98</xdr:col>
      <xdr:colOff>38100</xdr:colOff>
      <xdr:row>75</xdr:row>
      <xdr:rowOff>140424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131551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9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123609</xdr:rowOff>
    </xdr:from>
    <xdr:to>
      <xdr:col>116</xdr:col>
      <xdr:colOff>114300</xdr:colOff>
      <xdr:row>72</xdr:row>
      <xdr:rowOff>53759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2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146486</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14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24130</xdr:rowOff>
    </xdr:from>
    <xdr:to>
      <xdr:col>112</xdr:col>
      <xdr:colOff>38100</xdr:colOff>
      <xdr:row>72</xdr:row>
      <xdr:rowOff>125730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36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142257</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14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103416</xdr:rowOff>
    </xdr:from>
    <xdr:to>
      <xdr:col>107</xdr:col>
      <xdr:colOff>101600</xdr:colOff>
      <xdr:row>73</xdr:row>
      <xdr:rowOff>33566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4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50093</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22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47841</xdr:rowOff>
    </xdr:from>
    <xdr:to>
      <xdr:col>102</xdr:col>
      <xdr:colOff>165100</xdr:colOff>
      <xdr:row>72</xdr:row>
      <xdr:rowOff>149441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3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165968</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16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128054</xdr:rowOff>
    </xdr:from>
    <xdr:to>
      <xdr:col>98</xdr:col>
      <xdr:colOff>38100</xdr:colOff>
      <xdr:row>73</xdr:row>
      <xdr:rowOff>58204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4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74731</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224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人件費は、住民１人あたり</a:t>
          </a:r>
          <a:r>
            <a:rPr kumimoji="1" lang="en-US" altLang="ja-JP" sz="1300">
              <a:latin typeface="ＭＳ Ｐゴシック" panose="020B0600070205080204" pitchFamily="50" charset="-128"/>
              <a:ea typeface="ＭＳ Ｐゴシック" panose="020B0600070205080204" pitchFamily="50" charset="-128"/>
            </a:rPr>
            <a:t>134,307</a:t>
          </a:r>
          <a:r>
            <a:rPr kumimoji="1" lang="ja-JP" altLang="en-US" sz="1300">
              <a:latin typeface="ＭＳ Ｐゴシック" panose="020B0600070205080204" pitchFamily="50" charset="-128"/>
              <a:ea typeface="ＭＳ Ｐゴシック" panose="020B0600070205080204" pitchFamily="50" charset="-128"/>
            </a:rPr>
            <a:t>円となっている。これは、職員の採用と人口減少によって増加した。物件費は住民１人あたり</a:t>
          </a:r>
          <a:r>
            <a:rPr kumimoji="1" lang="en-US" altLang="ja-JP" sz="1300">
              <a:latin typeface="ＭＳ Ｐゴシック" panose="020B0600070205080204" pitchFamily="50" charset="-128"/>
              <a:ea typeface="ＭＳ Ｐゴシック" panose="020B0600070205080204" pitchFamily="50" charset="-128"/>
            </a:rPr>
            <a:t>177,663</a:t>
          </a:r>
          <a:r>
            <a:rPr kumimoji="1" lang="ja-JP" altLang="en-US" sz="1300">
              <a:latin typeface="ＭＳ Ｐゴシック" panose="020B0600070205080204" pitchFamily="50" charset="-128"/>
              <a:ea typeface="ＭＳ Ｐゴシック" panose="020B0600070205080204" pitchFamily="50" charset="-128"/>
            </a:rPr>
            <a:t>円で前年度より減少した。しかしながら、消防、ごみ処理、し尿処理などを近隣市に委託していることから物件費としては高い水準となっており、今後も高水準での推移が見込まれる。維持補修費は住民１人あたり</a:t>
          </a:r>
          <a:r>
            <a:rPr kumimoji="1" lang="en-US" altLang="ja-JP" sz="1300">
              <a:latin typeface="ＭＳ Ｐゴシック" panose="020B0600070205080204" pitchFamily="50" charset="-128"/>
              <a:ea typeface="ＭＳ Ｐゴシック" panose="020B0600070205080204" pitchFamily="50" charset="-128"/>
            </a:rPr>
            <a:t>30,927</a:t>
          </a:r>
          <a:r>
            <a:rPr kumimoji="1" lang="ja-JP" altLang="en-US" sz="1300">
              <a:latin typeface="ＭＳ Ｐゴシック" panose="020B0600070205080204" pitchFamily="50" charset="-128"/>
              <a:ea typeface="ＭＳ Ｐゴシック" panose="020B0600070205080204" pitchFamily="50" charset="-128"/>
            </a:rPr>
            <a:t>円で前年より大幅に減少した。これは、施設の老朽化による維持補修費の増加はあるが、少雪による除排雪経費の減少によるものである。公債費は、住民１人あたり</a:t>
          </a:r>
          <a:r>
            <a:rPr kumimoji="1" lang="en-US" altLang="ja-JP" sz="1300">
              <a:latin typeface="ＭＳ Ｐゴシック" panose="020B0600070205080204" pitchFamily="50" charset="-128"/>
              <a:ea typeface="ＭＳ Ｐゴシック" panose="020B0600070205080204" pitchFamily="50" charset="-128"/>
            </a:rPr>
            <a:t>102,858</a:t>
          </a:r>
          <a:r>
            <a:rPr kumimoji="1" lang="ja-JP" altLang="en-US" sz="1300">
              <a:latin typeface="ＭＳ Ｐゴシック" panose="020B0600070205080204" pitchFamily="50" charset="-128"/>
              <a:ea typeface="ＭＳ Ｐゴシック" panose="020B0600070205080204" pitchFamily="50" charset="-128"/>
            </a:rPr>
            <a:t>円と全体的に高い数値となっているが、当村では過疎債などの普通交付税算入率の高い起債で事業を実施し、実質的な負担を抑えている。繰出金は、住民１人あたり</a:t>
          </a:r>
          <a:r>
            <a:rPr kumimoji="1" lang="en-US" altLang="ja-JP" sz="1300">
              <a:latin typeface="ＭＳ Ｐゴシック" panose="020B0600070205080204" pitchFamily="50" charset="-128"/>
              <a:ea typeface="ＭＳ Ｐゴシック" panose="020B0600070205080204" pitchFamily="50" charset="-128"/>
            </a:rPr>
            <a:t>127,767</a:t>
          </a:r>
          <a:r>
            <a:rPr kumimoji="1" lang="ja-JP" altLang="en-US" sz="1300">
              <a:latin typeface="ＭＳ Ｐゴシック" panose="020B0600070205080204" pitchFamily="50" charset="-128"/>
              <a:ea typeface="ＭＳ Ｐゴシック" panose="020B0600070205080204" pitchFamily="50" charset="-128"/>
            </a:rPr>
            <a:t>円で非常に高くなっている。これは、下水道事業による公債費繰出が続いており、人口減少もあって数値の上昇が続いている。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当村は人口減少が続く中で、全体的な事務事業の見直しを行い、１人あたりのコスト削減を図っていく。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5,471
5,447
299.61
4,760,210
4,607,499
139,331
3,151,396
5,224,563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50419</xdr:rowOff>
    </xdr:from>
    <xdr:to>
      <xdr:col>24</xdr:col>
      <xdr:colOff>63500</xdr:colOff>
      <xdr:row>34</xdr:row>
      <xdr:rowOff>79883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79719"/>
          <a:ext cx="838200" cy="2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79883</xdr:rowOff>
    </xdr:from>
    <xdr:to>
      <xdr:col>19</xdr:col>
      <xdr:colOff>177800</xdr:colOff>
      <xdr:row>34</xdr:row>
      <xdr:rowOff>105918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09183"/>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105918</xdr:rowOff>
    </xdr:from>
    <xdr:to>
      <xdr:col>15</xdr:col>
      <xdr:colOff>50800</xdr:colOff>
      <xdr:row>34</xdr:row>
      <xdr:rowOff>123952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35218"/>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121793</xdr:rowOff>
    </xdr:from>
    <xdr:to>
      <xdr:col>10</xdr:col>
      <xdr:colOff>114300</xdr:colOff>
      <xdr:row>34</xdr:row>
      <xdr:rowOff>123952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1093"/>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18161</xdr:rowOff>
    </xdr:from>
    <xdr:to>
      <xdr:col>6</xdr:col>
      <xdr:colOff>38100</xdr:colOff>
      <xdr:row>33</xdr:row>
      <xdr:rowOff>119761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136288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171069</xdr:rowOff>
    </xdr:from>
    <xdr:to>
      <xdr:col>24</xdr:col>
      <xdr:colOff>114300</xdr:colOff>
      <xdr:row>34</xdr:row>
      <xdr:rowOff>101219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22496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8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29083</xdr:rowOff>
    </xdr:from>
    <xdr:to>
      <xdr:col>20</xdr:col>
      <xdr:colOff>38100</xdr:colOff>
      <xdr:row>34</xdr:row>
      <xdr:rowOff>130683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147210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3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55118</xdr:rowOff>
    </xdr:from>
    <xdr:to>
      <xdr:col>15</xdr:col>
      <xdr:colOff>101600</xdr:colOff>
      <xdr:row>34</xdr:row>
      <xdr:rowOff>156718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1795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73152</xdr:rowOff>
    </xdr:from>
    <xdr:to>
      <xdr:col>10</xdr:col>
      <xdr:colOff>165100</xdr:colOff>
      <xdr:row>35</xdr:row>
      <xdr:rowOff>3302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165879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70993</xdr:rowOff>
    </xdr:from>
    <xdr:to>
      <xdr:col>6</xdr:col>
      <xdr:colOff>38100</xdr:colOff>
      <xdr:row>35</xdr:row>
      <xdr:rowOff>1143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163720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9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154047</xdr:rowOff>
    </xdr:from>
    <xdr:to>
      <xdr:col>24</xdr:col>
      <xdr:colOff>63500</xdr:colOff>
      <xdr:row>58</xdr:row>
      <xdr:rowOff>161916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98147"/>
          <a:ext cx="8382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161916</xdr:rowOff>
    </xdr:from>
    <xdr:to>
      <xdr:col>19</xdr:col>
      <xdr:colOff>177800</xdr:colOff>
      <xdr:row>58</xdr:row>
      <xdr:rowOff>170500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6016"/>
          <a:ext cx="88900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168763</xdr:rowOff>
    </xdr:from>
    <xdr:to>
      <xdr:col>15</xdr:col>
      <xdr:colOff>50800</xdr:colOff>
      <xdr:row>58</xdr:row>
      <xdr:rowOff>170500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112863"/>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153333</xdr:rowOff>
    </xdr:from>
    <xdr:to>
      <xdr:col>10</xdr:col>
      <xdr:colOff>114300</xdr:colOff>
      <xdr:row>58</xdr:row>
      <xdr:rowOff>168763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97433"/>
          <a:ext cx="8890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38142</xdr:rowOff>
    </xdr:from>
    <xdr:to>
      <xdr:col>6</xdr:col>
      <xdr:colOff>38100</xdr:colOff>
      <xdr:row>58</xdr:row>
      <xdr:rowOff>139742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156269</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103247</xdr:rowOff>
    </xdr:from>
    <xdr:to>
      <xdr:col>24</xdr:col>
      <xdr:colOff>114300</xdr:colOff>
      <xdr:row>59</xdr:row>
      <xdr:rowOff>33397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111116</xdr:rowOff>
    </xdr:from>
    <xdr:to>
      <xdr:col>20</xdr:col>
      <xdr:colOff>38100</xdr:colOff>
      <xdr:row>59</xdr:row>
      <xdr:rowOff>41266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32393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119700</xdr:rowOff>
    </xdr:from>
    <xdr:to>
      <xdr:col>15</xdr:col>
      <xdr:colOff>101600</xdr:colOff>
      <xdr:row>59</xdr:row>
      <xdr:rowOff>49850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40977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5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117963</xdr:rowOff>
    </xdr:from>
    <xdr:to>
      <xdr:col>10</xdr:col>
      <xdr:colOff>165100</xdr:colOff>
      <xdr:row>59</xdr:row>
      <xdr:rowOff>48113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39240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102533</xdr:rowOff>
    </xdr:from>
    <xdr:to>
      <xdr:col>6</xdr:col>
      <xdr:colOff>38100</xdr:colOff>
      <xdr:row>59</xdr:row>
      <xdr:rowOff>32683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23810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3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14233</xdr:rowOff>
    </xdr:from>
    <xdr:to>
      <xdr:col>24</xdr:col>
      <xdr:colOff>63500</xdr:colOff>
      <xdr:row>76</xdr:row>
      <xdr:rowOff>41413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44433"/>
          <a:ext cx="8382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70314</xdr:rowOff>
    </xdr:from>
    <xdr:to>
      <xdr:col>19</xdr:col>
      <xdr:colOff>177800</xdr:colOff>
      <xdr:row>76</xdr:row>
      <xdr:rowOff>41413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29064"/>
          <a:ext cx="889000" cy="14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70314</xdr:rowOff>
    </xdr:from>
    <xdr:to>
      <xdr:col>15</xdr:col>
      <xdr:colOff>50800</xdr:colOff>
      <xdr:row>76</xdr:row>
      <xdr:rowOff>24589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29064"/>
          <a:ext cx="889000" cy="12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24589</xdr:rowOff>
    </xdr:from>
    <xdr:to>
      <xdr:col>10</xdr:col>
      <xdr:colOff>114300</xdr:colOff>
      <xdr:row>76</xdr:row>
      <xdr:rowOff>63405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54789"/>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75407</xdr:rowOff>
    </xdr:from>
    <xdr:to>
      <xdr:col>6</xdr:col>
      <xdr:colOff>38100</xdr:colOff>
      <xdr:row>76</xdr:row>
      <xdr:rowOff>5556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22084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134883</xdr:rowOff>
    </xdr:from>
    <xdr:to>
      <xdr:col>24</xdr:col>
      <xdr:colOff>114300</xdr:colOff>
      <xdr:row>76</xdr:row>
      <xdr:rowOff>65033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9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113310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7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162063</xdr:rowOff>
    </xdr:from>
    <xdr:to>
      <xdr:col>20</xdr:col>
      <xdr:colOff>38100</xdr:colOff>
      <xdr:row>76</xdr:row>
      <xdr:rowOff>92213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108741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9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19514</xdr:rowOff>
    </xdr:from>
    <xdr:to>
      <xdr:col>15</xdr:col>
      <xdr:colOff>101600</xdr:colOff>
      <xdr:row>75</xdr:row>
      <xdr:rowOff>121114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137641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5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145238</xdr:rowOff>
    </xdr:from>
    <xdr:to>
      <xdr:col>10</xdr:col>
      <xdr:colOff>165100</xdr:colOff>
      <xdr:row>76</xdr:row>
      <xdr:rowOff>75388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91915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7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12605</xdr:rowOff>
    </xdr:from>
    <xdr:to>
      <xdr:col>6</xdr:col>
      <xdr:colOff>38100</xdr:colOff>
      <xdr:row>76</xdr:row>
      <xdr:rowOff>114205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105332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3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16976</xdr:rowOff>
    </xdr:from>
    <xdr:to>
      <xdr:col>24</xdr:col>
      <xdr:colOff>63500</xdr:colOff>
      <xdr:row>98</xdr:row>
      <xdr:rowOff>18473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819076"/>
          <a:ext cx="838200" cy="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16976</xdr:rowOff>
    </xdr:from>
    <xdr:to>
      <xdr:col>19</xdr:col>
      <xdr:colOff>177800</xdr:colOff>
      <xdr:row>98</xdr:row>
      <xdr:rowOff>41971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19076"/>
          <a:ext cx="889000" cy="2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37914</xdr:rowOff>
    </xdr:from>
    <xdr:to>
      <xdr:col>15</xdr:col>
      <xdr:colOff>50800</xdr:colOff>
      <xdr:row>98</xdr:row>
      <xdr:rowOff>41971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840014"/>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37914</xdr:rowOff>
    </xdr:from>
    <xdr:to>
      <xdr:col>10</xdr:col>
      <xdr:colOff>114300</xdr:colOff>
      <xdr:row>98</xdr:row>
      <xdr:rowOff>62024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40014"/>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81390</xdr:rowOff>
    </xdr:from>
    <xdr:to>
      <xdr:col>6</xdr:col>
      <xdr:colOff>38100</xdr:colOff>
      <xdr:row>98</xdr:row>
      <xdr:rowOff>11540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28067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139123</xdr:rowOff>
    </xdr:from>
    <xdr:to>
      <xdr:col>24</xdr:col>
      <xdr:colOff>114300</xdr:colOff>
      <xdr:row>98</xdr:row>
      <xdr:rowOff>69273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7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137626</xdr:rowOff>
    </xdr:from>
    <xdr:to>
      <xdr:col>20</xdr:col>
      <xdr:colOff>38100</xdr:colOff>
      <xdr:row>98</xdr:row>
      <xdr:rowOff>67776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58903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162621</xdr:rowOff>
    </xdr:from>
    <xdr:to>
      <xdr:col>15</xdr:col>
      <xdr:colOff>101600</xdr:colOff>
      <xdr:row>98</xdr:row>
      <xdr:rowOff>92771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83898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158564</xdr:rowOff>
    </xdr:from>
    <xdr:to>
      <xdr:col>10</xdr:col>
      <xdr:colOff>165100</xdr:colOff>
      <xdr:row>98</xdr:row>
      <xdr:rowOff>88714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79841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11224</xdr:rowOff>
    </xdr:from>
    <xdr:to>
      <xdr:col>6</xdr:col>
      <xdr:colOff>38100</xdr:colOff>
      <xdr:row>98</xdr:row>
      <xdr:rowOff>112824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1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103951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62357</xdr:rowOff>
    </xdr:from>
    <xdr:to>
      <xdr:col>55</xdr:col>
      <xdr:colOff>0</xdr:colOff>
      <xdr:row>33</xdr:row>
      <xdr:rowOff>100838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5720207"/>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1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100838</xdr:rowOff>
    </xdr:from>
    <xdr:to>
      <xdr:col>50</xdr:col>
      <xdr:colOff>114300</xdr:colOff>
      <xdr:row>33</xdr:row>
      <xdr:rowOff>154559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5758688"/>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106189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621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154559</xdr:rowOff>
    </xdr:from>
    <xdr:to>
      <xdr:col>45</xdr:col>
      <xdr:colOff>177800</xdr:colOff>
      <xdr:row>33</xdr:row>
      <xdr:rowOff>164846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581240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79519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164846</xdr:rowOff>
    </xdr:from>
    <xdr:to>
      <xdr:col>41</xdr:col>
      <xdr:colOff>50800</xdr:colOff>
      <xdr:row>34</xdr:row>
      <xdr:rowOff>7493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5822696"/>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80281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61849</xdr:rowOff>
    </xdr:from>
    <xdr:to>
      <xdr:col>36</xdr:col>
      <xdr:colOff>165100</xdr:colOff>
      <xdr:row>36</xdr:row>
      <xdr:rowOff>163449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154576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11557</xdr:rowOff>
    </xdr:from>
    <xdr:to>
      <xdr:col>55</xdr:col>
      <xdr:colOff>50800</xdr:colOff>
      <xdr:row>33</xdr:row>
      <xdr:rowOff>113157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6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34434</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52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50038</xdr:rowOff>
    </xdr:from>
    <xdr:to>
      <xdr:col>50</xdr:col>
      <xdr:colOff>165100</xdr:colOff>
      <xdr:row>33</xdr:row>
      <xdr:rowOff>151638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168165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4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103759</xdr:rowOff>
    </xdr:from>
    <xdr:to>
      <xdr:col>46</xdr:col>
      <xdr:colOff>38100</xdr:colOff>
      <xdr:row>34</xdr:row>
      <xdr:rowOff>33909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576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50436</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5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114046</xdr:rowOff>
    </xdr:from>
    <xdr:to>
      <xdr:col>41</xdr:col>
      <xdr:colOff>101600</xdr:colOff>
      <xdr:row>34</xdr:row>
      <xdr:rowOff>44196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60723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128143</xdr:rowOff>
    </xdr:from>
    <xdr:to>
      <xdr:col>36</xdr:col>
      <xdr:colOff>165100</xdr:colOff>
      <xdr:row>34</xdr:row>
      <xdr:rowOff>58293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7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74820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56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103519</xdr:rowOff>
    </xdr:from>
    <xdr:to>
      <xdr:col>55</xdr:col>
      <xdr:colOff>0</xdr:colOff>
      <xdr:row>57</xdr:row>
      <xdr:rowOff>111816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76169"/>
          <a:ext cx="8382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111816</xdr:rowOff>
    </xdr:from>
    <xdr:to>
      <xdr:col>50</xdr:col>
      <xdr:colOff>114300</xdr:colOff>
      <xdr:row>57</xdr:row>
      <xdr:rowOff>151617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84466"/>
          <a:ext cx="889000" cy="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133299</xdr:rowOff>
    </xdr:from>
    <xdr:to>
      <xdr:col>45</xdr:col>
      <xdr:colOff>177800</xdr:colOff>
      <xdr:row>57</xdr:row>
      <xdr:rowOff>151617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905949"/>
          <a:ext cx="889000" cy="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133299</xdr:rowOff>
    </xdr:from>
    <xdr:to>
      <xdr:col>41</xdr:col>
      <xdr:colOff>50800</xdr:colOff>
      <xdr:row>57</xdr:row>
      <xdr:rowOff>150309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05949"/>
          <a:ext cx="889000" cy="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52719</xdr:rowOff>
    </xdr:from>
    <xdr:to>
      <xdr:col>55</xdr:col>
      <xdr:colOff>50800</xdr:colOff>
      <xdr:row>57</xdr:row>
      <xdr:rowOff>154319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2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75596</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6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61016</xdr:rowOff>
    </xdr:from>
    <xdr:to>
      <xdr:col>50</xdr:col>
      <xdr:colOff>165100</xdr:colOff>
      <xdr:row>57</xdr:row>
      <xdr:rowOff>162616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3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7693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60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100817</xdr:rowOff>
    </xdr:from>
    <xdr:to>
      <xdr:col>46</xdr:col>
      <xdr:colOff>38100</xdr:colOff>
      <xdr:row>58</xdr:row>
      <xdr:rowOff>30967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7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47494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64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82499</xdr:rowOff>
    </xdr:from>
    <xdr:to>
      <xdr:col>41</xdr:col>
      <xdr:colOff>101600</xdr:colOff>
      <xdr:row>58</xdr:row>
      <xdr:rowOff>12649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29176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6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99509</xdr:rowOff>
    </xdr:from>
    <xdr:to>
      <xdr:col>36</xdr:col>
      <xdr:colOff>165100</xdr:colOff>
      <xdr:row>58</xdr:row>
      <xdr:rowOff>29659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7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20786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6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104928</xdr:rowOff>
    </xdr:from>
    <xdr:to>
      <xdr:col>55</xdr:col>
      <xdr:colOff>0</xdr:colOff>
      <xdr:row>74</xdr:row>
      <xdr:rowOff>129425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792228"/>
          <a:ext cx="838200" cy="2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118846</xdr:rowOff>
    </xdr:from>
    <xdr:to>
      <xdr:col>50</xdr:col>
      <xdr:colOff>114300</xdr:colOff>
      <xdr:row>74</xdr:row>
      <xdr:rowOff>104928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2634696"/>
          <a:ext cx="889000" cy="15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118846</xdr:rowOff>
    </xdr:from>
    <xdr:to>
      <xdr:col>45</xdr:col>
      <xdr:colOff>177800</xdr:colOff>
      <xdr:row>73</xdr:row>
      <xdr:rowOff>170053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2634696"/>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139344</xdr:rowOff>
    </xdr:from>
    <xdr:to>
      <xdr:col>41</xdr:col>
      <xdr:colOff>50800</xdr:colOff>
      <xdr:row>73</xdr:row>
      <xdr:rowOff>170053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2483744"/>
          <a:ext cx="889000" cy="20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28985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164109</xdr:rowOff>
    </xdr:from>
    <xdr:to>
      <xdr:col>36</xdr:col>
      <xdr:colOff>165100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85386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78625</xdr:rowOff>
    </xdr:from>
    <xdr:to>
      <xdr:col>55</xdr:col>
      <xdr:colOff>50800</xdr:colOff>
      <xdr:row>75</xdr:row>
      <xdr:rowOff>8775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7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101502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61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54128</xdr:rowOff>
    </xdr:from>
    <xdr:to>
      <xdr:col>50</xdr:col>
      <xdr:colOff>165100</xdr:colOff>
      <xdr:row>74</xdr:row>
      <xdr:rowOff>155728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7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51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68046</xdr:rowOff>
    </xdr:from>
    <xdr:to>
      <xdr:col>46</xdr:col>
      <xdr:colOff>38100</xdr:colOff>
      <xdr:row>73</xdr:row>
      <xdr:rowOff>169646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5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14723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35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119253</xdr:rowOff>
    </xdr:from>
    <xdr:to>
      <xdr:col>41</xdr:col>
      <xdr:colOff>101600</xdr:colOff>
      <xdr:row>74</xdr:row>
      <xdr:rowOff>49403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6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65930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4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88544</xdr:rowOff>
    </xdr:from>
    <xdr:to>
      <xdr:col>36</xdr:col>
      <xdr:colOff>165100</xdr:colOff>
      <xdr:row>73</xdr:row>
      <xdr:rowOff>18694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4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35221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2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101316</xdr:rowOff>
    </xdr:from>
    <xdr:to>
      <xdr:col>55</xdr:col>
      <xdr:colOff>0</xdr:colOff>
      <xdr:row>98</xdr:row>
      <xdr:rowOff>120427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903416"/>
          <a:ext cx="8382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101316</xdr:rowOff>
    </xdr:from>
    <xdr:to>
      <xdr:col>50</xdr:col>
      <xdr:colOff>114300</xdr:colOff>
      <xdr:row>98</xdr:row>
      <xdr:rowOff>114120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03416"/>
          <a:ext cx="8890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114120</xdr:rowOff>
    </xdr:from>
    <xdr:to>
      <xdr:col>45</xdr:col>
      <xdr:colOff>177800</xdr:colOff>
      <xdr:row>98</xdr:row>
      <xdr:rowOff>132273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16220"/>
          <a:ext cx="889000" cy="1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132273</xdr:rowOff>
    </xdr:from>
    <xdr:to>
      <xdr:col>41</xdr:col>
      <xdr:colOff>50800</xdr:colOff>
      <xdr:row>98</xdr:row>
      <xdr:rowOff>136767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34373"/>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122613</xdr:rowOff>
    </xdr:from>
    <xdr:to>
      <xdr:col>36</xdr:col>
      <xdr:colOff>165100</xdr:colOff>
      <xdr:row>99</xdr:row>
      <xdr:rowOff>52763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43890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701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69627</xdr:rowOff>
    </xdr:from>
    <xdr:to>
      <xdr:col>55</xdr:col>
      <xdr:colOff>50800</xdr:colOff>
      <xdr:row>98</xdr:row>
      <xdr:rowOff>171227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92504</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72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50516</xdr:rowOff>
    </xdr:from>
    <xdr:to>
      <xdr:col>50</xdr:col>
      <xdr:colOff>165100</xdr:colOff>
      <xdr:row>98</xdr:row>
      <xdr:rowOff>152116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168643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2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63320</xdr:rowOff>
    </xdr:from>
    <xdr:to>
      <xdr:col>46</xdr:col>
      <xdr:colOff>38100</xdr:colOff>
      <xdr:row>98</xdr:row>
      <xdr:rowOff>164920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6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9997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64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81473</xdr:rowOff>
    </xdr:from>
    <xdr:to>
      <xdr:col>41</xdr:col>
      <xdr:colOff>101600</xdr:colOff>
      <xdr:row>99</xdr:row>
      <xdr:rowOff>11623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88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28150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65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85967</xdr:rowOff>
    </xdr:from>
    <xdr:to>
      <xdr:col>36</xdr:col>
      <xdr:colOff>165100</xdr:colOff>
      <xdr:row>99</xdr:row>
      <xdr:rowOff>16117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8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32644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66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108514</xdr:rowOff>
    </xdr:from>
    <xdr:to>
      <xdr:col>85</xdr:col>
      <xdr:colOff>127000</xdr:colOff>
      <xdr:row>37</xdr:row>
      <xdr:rowOff>113882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452164"/>
          <a:ext cx="838200" cy="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108514</xdr:rowOff>
    </xdr:from>
    <xdr:to>
      <xdr:col>81</xdr:col>
      <xdr:colOff>50800</xdr:colOff>
      <xdr:row>37</xdr:row>
      <xdr:rowOff>124928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452164"/>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72044</xdr:rowOff>
    </xdr:from>
    <xdr:to>
      <xdr:col>76</xdr:col>
      <xdr:colOff>114300</xdr:colOff>
      <xdr:row>37</xdr:row>
      <xdr:rowOff>124928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415694"/>
          <a:ext cx="889000" cy="5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72044</xdr:rowOff>
    </xdr:from>
    <xdr:to>
      <xdr:col>71</xdr:col>
      <xdr:colOff>177800</xdr:colOff>
      <xdr:row>37</xdr:row>
      <xdr:rowOff>138745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15694"/>
          <a:ext cx="889000" cy="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50550</xdr:rowOff>
    </xdr:from>
    <xdr:to>
      <xdr:col>67</xdr:col>
      <xdr:colOff>101600</xdr:colOff>
      <xdr:row>37</xdr:row>
      <xdr:rowOff>152150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9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168677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16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63082</xdr:rowOff>
    </xdr:from>
    <xdr:to>
      <xdr:col>85</xdr:col>
      <xdr:colOff>177800</xdr:colOff>
      <xdr:row>37</xdr:row>
      <xdr:rowOff>164681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067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22459</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19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57714</xdr:rowOff>
    </xdr:from>
    <xdr:to>
      <xdr:col>81</xdr:col>
      <xdr:colOff>101600</xdr:colOff>
      <xdr:row>37</xdr:row>
      <xdr:rowOff>159314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4391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74128</xdr:rowOff>
    </xdr:from>
    <xdr:to>
      <xdr:col>76</xdr:col>
      <xdr:colOff>165100</xdr:colOff>
      <xdr:row>38</xdr:row>
      <xdr:rowOff>4278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20805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9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21244</xdr:rowOff>
    </xdr:from>
    <xdr:to>
      <xdr:col>72</xdr:col>
      <xdr:colOff>38100</xdr:colOff>
      <xdr:row>37</xdr:row>
      <xdr:rowOff>122844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3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139371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4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87945</xdr:rowOff>
    </xdr:from>
    <xdr:to>
      <xdr:col>67</xdr:col>
      <xdr:colOff>101600</xdr:colOff>
      <xdr:row>38</xdr:row>
      <xdr:rowOff>18095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3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9221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2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33705</xdr:rowOff>
    </xdr:from>
    <xdr:to>
      <xdr:col>85</xdr:col>
      <xdr:colOff>127000</xdr:colOff>
      <xdr:row>58</xdr:row>
      <xdr:rowOff>36647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77805"/>
          <a:ext cx="83820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32979</xdr:rowOff>
    </xdr:from>
    <xdr:to>
      <xdr:col>81</xdr:col>
      <xdr:colOff>50800</xdr:colOff>
      <xdr:row>58</xdr:row>
      <xdr:rowOff>36647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4592300" y="9977079"/>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32979</xdr:rowOff>
    </xdr:from>
    <xdr:to>
      <xdr:col>76</xdr:col>
      <xdr:colOff>114300</xdr:colOff>
      <xdr:row>58</xdr:row>
      <xdr:rowOff>37908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977079"/>
          <a:ext cx="889000" cy="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147126</xdr:rowOff>
    </xdr:from>
    <xdr:to>
      <xdr:col>71</xdr:col>
      <xdr:colOff>177800</xdr:colOff>
      <xdr:row>58</xdr:row>
      <xdr:rowOff>37908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9919776"/>
          <a:ext cx="889000" cy="6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87587</xdr:rowOff>
    </xdr:from>
    <xdr:to>
      <xdr:col>67</xdr:col>
      <xdr:colOff>101600</xdr:colOff>
      <xdr:row>58</xdr:row>
      <xdr:rowOff>17737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34264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154355</xdr:rowOff>
    </xdr:from>
    <xdr:to>
      <xdr:col>85</xdr:col>
      <xdr:colOff>177800</xdr:colOff>
      <xdr:row>58</xdr:row>
      <xdr:rowOff>84505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129523</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157297</xdr:rowOff>
    </xdr:from>
    <xdr:to>
      <xdr:col>81</xdr:col>
      <xdr:colOff>101600</xdr:colOff>
      <xdr:row>58</xdr:row>
      <xdr:rowOff>87447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103974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0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153629</xdr:rowOff>
    </xdr:from>
    <xdr:to>
      <xdr:col>76</xdr:col>
      <xdr:colOff>165100</xdr:colOff>
      <xdr:row>58</xdr:row>
      <xdr:rowOff>83779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100306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70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158558</xdr:rowOff>
    </xdr:from>
    <xdr:to>
      <xdr:col>72</xdr:col>
      <xdr:colOff>38100</xdr:colOff>
      <xdr:row>58</xdr:row>
      <xdr:rowOff>88708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3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79835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2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96326</xdr:rowOff>
    </xdr:from>
    <xdr:to>
      <xdr:col>67</xdr:col>
      <xdr:colOff>101600</xdr:colOff>
      <xdr:row>58</xdr:row>
      <xdr:rowOff>26476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17603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6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136179</xdr:rowOff>
    </xdr:from>
    <xdr:to>
      <xdr:col>85</xdr:col>
      <xdr:colOff>127000</xdr:colOff>
      <xdr:row>78</xdr:row>
      <xdr:rowOff>138762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09279"/>
          <a:ext cx="8382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136179</xdr:rowOff>
    </xdr:from>
    <xdr:to>
      <xdr:col>81</xdr:col>
      <xdr:colOff>50800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09279"/>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139343</xdr:rowOff>
    </xdr:from>
    <xdr:to>
      <xdr:col>76</xdr:col>
      <xdr:colOff>114300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12443"/>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100271</xdr:rowOff>
    </xdr:from>
    <xdr:to>
      <xdr:col>71</xdr:col>
      <xdr:colOff>177800</xdr:colOff>
      <xdr:row>78</xdr:row>
      <xdr:rowOff>139343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473371"/>
          <a:ext cx="889000" cy="3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39312</xdr:rowOff>
    </xdr:from>
    <xdr:to>
      <xdr:col>67</xdr:col>
      <xdr:colOff>101600</xdr:colOff>
      <xdr:row>78</xdr:row>
      <xdr:rowOff>140912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157439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18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87962</xdr:rowOff>
    </xdr:from>
    <xdr:to>
      <xdr:col>85</xdr:col>
      <xdr:colOff>177800</xdr:colOff>
      <xdr:row>79</xdr:row>
      <xdr:rowOff>18112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6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27271</xdr:rowOff>
    </xdr:from>
    <xdr:ext cx="378565"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00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85379</xdr:rowOff>
    </xdr:from>
    <xdr:to>
      <xdr:col>81</xdr:col>
      <xdr:colOff>101600</xdr:colOff>
      <xdr:row>79</xdr:row>
      <xdr:rowOff>15529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6656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55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88543</xdr:rowOff>
    </xdr:from>
    <xdr:to>
      <xdr:col>72</xdr:col>
      <xdr:colOff>38100</xdr:colOff>
      <xdr:row>79</xdr:row>
      <xdr:rowOff>18693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6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9820</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46333" y="13554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49471</xdr:rowOff>
    </xdr:from>
    <xdr:to>
      <xdr:col>67</xdr:col>
      <xdr:colOff>101600</xdr:colOff>
      <xdr:row>78</xdr:row>
      <xdr:rowOff>151071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2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142198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1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12333</xdr:rowOff>
    </xdr:from>
    <xdr:to>
      <xdr:col>85</xdr:col>
      <xdr:colOff>127000</xdr:colOff>
      <xdr:row>96</xdr:row>
      <xdr:rowOff>39994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471533"/>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39994</xdr:rowOff>
    </xdr:from>
    <xdr:to>
      <xdr:col>81</xdr:col>
      <xdr:colOff>50800</xdr:colOff>
      <xdr:row>96</xdr:row>
      <xdr:rowOff>56023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499194"/>
          <a:ext cx="889000" cy="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38742</xdr:rowOff>
    </xdr:from>
    <xdr:to>
      <xdr:col>76</xdr:col>
      <xdr:colOff>114300</xdr:colOff>
      <xdr:row>96</xdr:row>
      <xdr:rowOff>56023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497942"/>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21811</xdr:rowOff>
    </xdr:from>
    <xdr:to>
      <xdr:col>71</xdr:col>
      <xdr:colOff>177800</xdr:colOff>
      <xdr:row>96</xdr:row>
      <xdr:rowOff>38742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481011"/>
          <a:ext cx="889000" cy="1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132983</xdr:rowOff>
    </xdr:from>
    <xdr:to>
      <xdr:col>85</xdr:col>
      <xdr:colOff>177800</xdr:colOff>
      <xdr:row>96</xdr:row>
      <xdr:rowOff>63133</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2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155860</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7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160644</xdr:rowOff>
    </xdr:from>
    <xdr:to>
      <xdr:col>81</xdr:col>
      <xdr:colOff>101600</xdr:colOff>
      <xdr:row>96</xdr:row>
      <xdr:rowOff>90794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107321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5223</xdr:rowOff>
    </xdr:from>
    <xdr:to>
      <xdr:col>76</xdr:col>
      <xdr:colOff>165100</xdr:colOff>
      <xdr:row>96</xdr:row>
      <xdr:rowOff>106823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46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123350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3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159392</xdr:rowOff>
    </xdr:from>
    <xdr:to>
      <xdr:col>72</xdr:col>
      <xdr:colOff>38100</xdr:colOff>
      <xdr:row>96</xdr:row>
      <xdr:rowOff>89542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4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106069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142461</xdr:rowOff>
    </xdr:from>
    <xdr:to>
      <xdr:col>67</xdr:col>
      <xdr:colOff>101600</xdr:colOff>
      <xdr:row>96</xdr:row>
      <xdr:rowOff>72611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4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63738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52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6197</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521297"/>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71069</xdr:rowOff>
    </xdr:from>
    <xdr:to>
      <xdr:col>98</xdr:col>
      <xdr:colOff>38100</xdr:colOff>
      <xdr:row>39</xdr:row>
      <xdr:rowOff>1219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163796</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99333" y="667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126848</xdr:rowOff>
    </xdr:from>
    <xdr:to>
      <xdr:col>98</xdr:col>
      <xdr:colOff>38100</xdr:colOff>
      <xdr:row>38</xdr:row>
      <xdr:rowOff>56998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73525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農林水産業費は、県営経営体育成基盤整備（圃場整備）の事業量が増加しており、今後も数値の上昇が見込まれる。商工費は、住民１人あたり</a:t>
          </a:r>
          <a:r>
            <a:rPr kumimoji="1" lang="en-US" altLang="ja-JP" sz="1300">
              <a:latin typeface="ＭＳ Ｐゴシック" panose="020B0600070205080204" pitchFamily="50" charset="-128"/>
              <a:ea typeface="ＭＳ Ｐゴシック" panose="020B0600070205080204" pitchFamily="50" charset="-128"/>
            </a:rPr>
            <a:t>60,809</a:t>
          </a:r>
          <a:r>
            <a:rPr kumimoji="1" lang="ja-JP" altLang="en-US" sz="1300">
              <a:latin typeface="ＭＳ Ｐゴシック" panose="020B0600070205080204" pitchFamily="50" charset="-128"/>
              <a:ea typeface="ＭＳ Ｐゴシック" panose="020B0600070205080204" pitchFamily="50" charset="-128"/>
            </a:rPr>
            <a:t>円と類似団体の中でも高い数値となっている。これは、温泉保養施設「ゆ～む」の管理委託料をはじめ、キャンプ場などの観光施設管理委託料が多くを占めている。土木費は、住民１人あたり</a:t>
          </a:r>
          <a:r>
            <a:rPr kumimoji="1" lang="en-US" altLang="ja-JP" sz="1300">
              <a:latin typeface="ＭＳ Ｐゴシック" panose="020B0600070205080204" pitchFamily="50" charset="-128"/>
              <a:ea typeface="ＭＳ Ｐゴシック" panose="020B0600070205080204" pitchFamily="50" charset="-128"/>
            </a:rPr>
            <a:t>137,705</a:t>
          </a:r>
          <a:r>
            <a:rPr kumimoji="1" lang="ja-JP" altLang="en-US" sz="1300">
              <a:latin typeface="ＭＳ Ｐゴシック" panose="020B0600070205080204" pitchFamily="50" charset="-128"/>
              <a:ea typeface="ＭＳ Ｐゴシック" panose="020B0600070205080204" pitchFamily="50" charset="-128"/>
            </a:rPr>
            <a:t>円と類似団体よりも高くなっているが、老朽化した橋梁補修工事や消雪パイプ布設替工事などを実施しているためである。公債費は住民１人あたり</a:t>
          </a:r>
          <a:r>
            <a:rPr kumimoji="1" lang="en-US" altLang="ja-JP" sz="1300">
              <a:latin typeface="ＭＳ Ｐゴシック" panose="020B0600070205080204" pitchFamily="50" charset="-128"/>
              <a:ea typeface="ＭＳ Ｐゴシック" panose="020B0600070205080204" pitchFamily="50" charset="-128"/>
            </a:rPr>
            <a:t>102,858</a:t>
          </a:r>
          <a:r>
            <a:rPr kumimoji="1" lang="ja-JP" altLang="en-US" sz="1300">
              <a:latin typeface="ＭＳ Ｐゴシック" panose="020B0600070205080204" pitchFamily="50" charset="-128"/>
              <a:ea typeface="ＭＳ Ｐゴシック" panose="020B0600070205080204" pitchFamily="50" charset="-128"/>
            </a:rPr>
            <a:t>円で全体的に高い数値となっている。令和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年度まで公債費の増加が見込まれ、今後も大規模な県営圃場整備事業の財源として起債を行うことから、増加が見込まれる。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財政調整基金の取崩しは、平成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8,900</a:t>
          </a:r>
          <a:r>
            <a:rPr kumimoji="1" lang="ja-JP" altLang="en-US" sz="1400">
              <a:latin typeface="ＭＳ ゴシック" pitchFamily="49" charset="-128"/>
              <a:ea typeface="ＭＳ ゴシック" pitchFamily="49" charset="-128"/>
            </a:rPr>
            <a:t>万円、平成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4,000</a:t>
          </a:r>
          <a:r>
            <a:rPr kumimoji="1" lang="ja-JP" altLang="en-US" sz="1400">
              <a:latin typeface="ＭＳ ゴシック" pitchFamily="49" charset="-128"/>
              <a:ea typeface="ＭＳ ゴシック" pitchFamily="49" charset="-128"/>
            </a:rPr>
            <a:t>万円と</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年続いたが、令和元年度は取崩すことなく決算した。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実質単年度収支は、特定目的基金に積立を行ったためにマイナスとなっており、数値は改善している状況である。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当村では、すべての事業（会計）において赤字は発生していない。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今後も事務事業の見直しにより、適正な財政運営を図る。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年度がピークとなる見込みで今後も数値は上昇する。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公営企業債の元利償還金に対する繰入金については、下水道事業への公債費繰出が続くため、今後も同程度で高い数値が続く見込みである。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適切な地方債発行を行い、財政運営に努める。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新潟県関川村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大規模な県営圃場整備事業や今後実施が予定されている道の駅周辺整備事業などによって、地方債残高は同程度で推移する見込みである。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持続可能な財政運営に向けて、できる限り基金への積立を行い将来負担の上昇を抑え、財政の健全化を図る。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新潟県関川村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万円増加した。これは、今後の道の駅周辺整備事業の財源として商工観光振興対策基金に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万円、県営圃場整備事業負担金の財源として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万円、教育施設の整備財源として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万円などの積立を行ったため。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厳しい財政事情を踏まえ、事業の見直しにより財源を確保し、基金への積立ができる財政運営に努める。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商工観光振興対策基金：商工観光の振興と施設の整備を図る。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むらづくり総合対策基金：総合的なむらづくりの推進を図る。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庁舎管理基金：役場庁舎等の機能の保全を図る。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環境衛生施設整備基金：環境衛生施設の整備を図る。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教育施設整備基金：教育施設の整備財源として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商工観光振興対策基金：道の駅周辺整備事業の財源として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厳しい財政事情を踏まえ、事業の見直しにより財源を確保し、基金への積立ができる財政運営に努める。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取崩しを行うことなく決算した。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厳しい財政事情を踏まえ、事業の見直しにより財源を確保し、基金への積立ができる財政運営に努める。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前年と同額を維持している。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減債基金については、現状を維持する。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F3452E2-E4AE-40FB-9C78-1A20C16BC1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7E6E424-6789-4DB2-AE77-35AA82442D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1BAFFAE-65C4-4BA0-8E28-664523861B9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CB716F7-A1C9-4D62-8DE2-2FA1704264F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EC0B6B9-4FD2-4B17-A927-5F3D57B74CE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8EE6050-12B9-4BB2-8545-BD93F718EAD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D37F32A-488C-4EE4-BEFF-9BF8005DFE4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8FD6454-263E-4DF7-9AFF-12B156C8B5B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99F12C2-04A7-4A1B-B973-90E71DCD656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884E44D-4348-4A35-BBFE-BC6AFEE79B1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C740602-CCA6-4675-BE97-19CEB46F76B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9027A9F-97A5-4761-951A-821D1DAB00F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5,471
5,447
299.61
4,760,210
4,607,499
139,331
3,151,396
5,224,563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CFD7052-9118-412B-873E-F7106BA69267}"/>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CC2B352-3360-4603-B349-D9EFDAF5E2F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96B08D1-BA69-4B5E-8912-1DFA4A9325F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1C63632-E822-4D0D-80BF-D2F7BF2CD149}"/>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B5EC06EB-EFDA-4CA9-8C32-1B7DE12D744A}"/>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C96EE2E-1F9D-475E-8F5B-A9C0D506489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97D6F70-6B95-4B69-90F0-56AFD3E9F1B3}"/>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0477D33-0A64-4C5A-BDE4-0BF69DA91F87}"/>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47E6FE0-67CA-4ECD-8E8D-081A38E193FE}"/>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0C28B84-0B9B-47B5-BAAC-C70A2CEEF1ED}"/>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6DE488F-07FC-4E5C-95D7-011607A73D0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D3D9447-4F2E-41E2-878C-942CFF858F6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38F8CCE-4DA5-4186-8CC3-EF1E09C3DE11}"/>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03FED87-C056-4570-9F07-7142940A1B9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6B2236F-8DE2-4E8B-A2C7-43AF6C71990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40A06A7-2861-4CC6-9D89-A670EFD1A4EF}"/>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4135C09-1B51-4277-9203-42C04C1F765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59AFF83-80E2-43BE-974C-AB8266C9B49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15535C-7352-45F4-AD29-B03ACB3C47F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540D191D-D7A8-40C4-B7FB-08EF03DA4AB3}"/>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3C5A5165-3D64-42EF-A4D0-B12C316A2E6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C83AFC4-3865-4382-B22F-F24D262B6662}"/>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FDC044D-CB2D-441B-9689-25D007445FE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CBDF04F-AC4C-4BF7-B450-F553112F40A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C5E6FFD-D6BA-4E55-96D1-D75431F831A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4278D28-78CB-4A36-AD2A-3F7C4DE78A9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072EE6B-E37C-4A8B-926D-51174DB7C4B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6DDF3CC-4E24-4FED-A687-039F53B8DF6F}"/>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68C5D6C-8524-41C4-8DAD-03D1D990D04F}"/>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CEE7F00-3FDD-4A71-B036-4ADCA0B5329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3065118-4FB2-40A9-8E4D-F4F4A4F547F3}"/>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FCE5EA5-8939-4B9E-972D-0591B8B3FCD4}"/>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BDD8F7A-68C8-4A0D-A36A-0883411B651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DCE4EF9-DBF7-409C-9A0F-C564FE5C1A0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90E95E9-8737-4DF7-ADC6-2D09B684844E}"/>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有形固定資産減価償却率については、数値が高くなるほど老朽化対策が必要な固定資産が多いことを表している。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令和元年度は</a:t>
          </a:r>
          <a:r>
            <a:rPr kumimoji="1" lang="en-US" altLang="ja-JP" sz="1100">
              <a:latin typeface="ＭＳ ゴシック" panose="020B0609070205080204" pitchFamily="49" charset="-128"/>
              <a:ea typeface="ＭＳ ゴシック" panose="020B0609070205080204" pitchFamily="49" charset="-128"/>
            </a:rPr>
            <a:t>87.6</a:t>
          </a:r>
          <a:r>
            <a:rPr kumimoji="1" lang="ja-JP" altLang="en-US" sz="1100">
              <a:latin typeface="ＭＳ ゴシック" panose="020B0609070205080204" pitchFamily="49" charset="-128"/>
              <a:ea typeface="ＭＳ ゴシック" panose="020B0609070205080204" pitchFamily="49" charset="-128"/>
            </a:rPr>
            <a:t>％となり、平成</a:t>
          </a:r>
          <a:r>
            <a:rPr kumimoji="1" lang="en-US" altLang="ja-JP" sz="1100">
              <a:latin typeface="ＭＳ ゴシック" panose="020B0609070205080204" pitchFamily="49" charset="-128"/>
              <a:ea typeface="ＭＳ ゴシック" panose="020B0609070205080204" pitchFamily="49" charset="-128"/>
            </a:rPr>
            <a:t>30</a:t>
          </a:r>
          <a:r>
            <a:rPr kumimoji="1" lang="ja-JP" altLang="en-US" sz="1100">
              <a:latin typeface="ＭＳ ゴシック" panose="020B0609070205080204" pitchFamily="49" charset="-128"/>
              <a:ea typeface="ＭＳ ゴシック" panose="020B0609070205080204" pitchFamily="49" charset="-128"/>
            </a:rPr>
            <a:t>年度から</a:t>
          </a:r>
          <a:r>
            <a:rPr kumimoji="1" lang="en-US" altLang="ja-JP" sz="1100">
              <a:latin typeface="ＭＳ ゴシック" panose="020B0609070205080204" pitchFamily="49" charset="-128"/>
              <a:ea typeface="ＭＳ ゴシック" panose="020B0609070205080204" pitchFamily="49" charset="-128"/>
            </a:rPr>
            <a:t>3.3</a:t>
          </a:r>
          <a:r>
            <a:rPr kumimoji="1" lang="ja-JP" altLang="en-US" sz="1100">
              <a:latin typeface="ＭＳ ゴシック" panose="020B0609070205080204" pitchFamily="49" charset="-128"/>
              <a:ea typeface="ＭＳ ゴシック" panose="020B0609070205080204" pitchFamily="49" charset="-128"/>
            </a:rPr>
            <a:t>％増加した。類似団体でも最も高い数値であり、老朽化している施設が多い。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今後は公共施設等総合管理計画に基づき、施設の複合化を進めつつ、計画的な予防保全に取り組み施設の長寿命化に取り組む。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69DD069-4471-467F-AB53-C9C1C35CFC5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B5D1A64-3ADA-4429-A35B-09E8054E8AC2}"/>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37B72FA-B336-4316-A7E0-E7938B0C8BC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54B09D3-C655-41F3-915B-AA0021FEDE78}"/>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69B35A5B-BF1D-47F9-A159-BABF62847B67}"/>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706DEDF-EB2D-47D8-85BD-62A46F9FAC72}"/>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258DA14-CF7E-4EC0-A7EB-22C6DA88981F}"/>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3600AEA-438E-45B7-B8C2-A761222D31C2}"/>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EF1821E-A258-49CB-9CCB-3790920018BC}"/>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110EC5F4-0859-4E5E-8586-D9205C01FB92}"/>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BFB238E-2931-43FB-82AD-59DAFA2C8EE4}"/>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9B353258-6075-43DF-B4AB-DCB665150092}"/>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5FA6FC2-F499-4FC5-8E01-289AD228B24B}"/>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A4B553C-BDDD-49F4-A346-9A8ABBE0A9D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B484B4C6-0C70-44EE-B4D9-DFBCD89DFC66}"/>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681DD45-BA3E-4252-A0CB-FE40E89E225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E69F1E17-46E5-4EFA-ADDC-C707FAC88833}"/>
            </a:ext>
          </a:extLst>
        </xdr:cNvPr>
        <xdr:cNvCxnSpPr/>
      </xdr:nvCxnSpPr>
      <xdr:spPr>
        <a:xfrm flipV="1">
          <a:off x="4760595" y="4676246"/>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id="{0240AA4F-8BF5-4840-A243-CD94A8899369}"/>
            </a:ext>
          </a:extLst>
        </xdr:cNvPr>
        <xdr:cNvSpPr txBox="1"/>
      </xdr:nvSpPr>
      <xdr:spPr>
        <a:xfrm>
          <a:off x="48133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C4592156-A77A-4AC2-9BE9-305A6EAFC666}"/>
            </a:ext>
          </a:extLst>
        </xdr:cNvPr>
        <xdr:cNvCxnSpPr/>
      </xdr:nvCxnSpPr>
      <xdr:spPr>
        <a:xfrm>
          <a:off x="4673600" y="57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a:extLst>
            <a:ext uri="{FF2B5EF4-FFF2-40B4-BE49-F238E27FC236}">
              <a16:creationId xmlns:a16="http://schemas.microsoft.com/office/drawing/2014/main" id="{364E5F78-8B4F-4EE7-950A-2632786944B4}"/>
            </a:ext>
          </a:extLst>
        </xdr:cNvPr>
        <xdr:cNvSpPr txBox="1"/>
      </xdr:nvSpPr>
      <xdr:spPr>
        <a:xfrm>
          <a:off x="4813300" y="445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a:extLst>
            <a:ext uri="{FF2B5EF4-FFF2-40B4-BE49-F238E27FC236}">
              <a16:creationId xmlns:a16="http://schemas.microsoft.com/office/drawing/2014/main" id="{6368A850-A79A-473D-8083-7C05F35630E6}"/>
            </a:ext>
          </a:extLst>
        </xdr:cNvPr>
        <xdr:cNvCxnSpPr/>
      </xdr:nvCxnSpPr>
      <xdr:spPr>
        <a:xfrm>
          <a:off x="4673600" y="467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70" name="有形固定資産減価償却率平均値テキスト">
          <a:extLst>
            <a:ext uri="{FF2B5EF4-FFF2-40B4-BE49-F238E27FC236}">
              <a16:creationId xmlns:a16="http://schemas.microsoft.com/office/drawing/2014/main" id="{CC8D8C28-E501-4BC2-9949-F12CD6443D28}"/>
            </a:ext>
          </a:extLst>
        </xdr:cNvPr>
        <xdr:cNvSpPr txBox="1"/>
      </xdr:nvSpPr>
      <xdr:spPr>
        <a:xfrm>
          <a:off x="4813300" y="5113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a:extLst>
            <a:ext uri="{FF2B5EF4-FFF2-40B4-BE49-F238E27FC236}">
              <a16:creationId xmlns:a16="http://schemas.microsoft.com/office/drawing/2014/main" id="{DB44FF29-637D-4182-B938-59F6C1CEE29E}"/>
            </a:ext>
          </a:extLst>
        </xdr:cNvPr>
        <xdr:cNvSpPr/>
      </xdr:nvSpPr>
      <xdr:spPr>
        <a:xfrm>
          <a:off x="47117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a:extLst>
            <a:ext uri="{FF2B5EF4-FFF2-40B4-BE49-F238E27FC236}">
              <a16:creationId xmlns:a16="http://schemas.microsoft.com/office/drawing/2014/main" id="{C4AD218B-D2B5-4392-A684-7B5EFE9D4D8F}"/>
            </a:ext>
          </a:extLst>
        </xdr:cNvPr>
        <xdr:cNvSpPr/>
      </xdr:nvSpPr>
      <xdr:spPr>
        <a:xfrm>
          <a:off x="4000500" y="523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a:extLst>
            <a:ext uri="{FF2B5EF4-FFF2-40B4-BE49-F238E27FC236}">
              <a16:creationId xmlns:a16="http://schemas.microsoft.com/office/drawing/2014/main" id="{A35CB976-4038-4775-8971-D6914CFD93B0}"/>
            </a:ext>
          </a:extLst>
        </xdr:cNvPr>
        <xdr:cNvSpPr/>
      </xdr:nvSpPr>
      <xdr:spPr>
        <a:xfrm>
          <a:off x="3238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C0335A7C-FA21-482E-ACD7-1F5EA286896C}"/>
            </a:ext>
          </a:extLst>
        </xdr:cNvPr>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CFB6703C-1B74-4DA7-A963-226783F460E0}"/>
            </a:ext>
          </a:extLst>
        </xdr:cNvPr>
        <xdr:cNvSpPr/>
      </xdr:nvSpPr>
      <xdr:spPr>
        <a:xfrm>
          <a:off x="1714500" y="51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54A0CBF-37C3-4E98-8A79-CCC9916C4163}"/>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F934743-A881-49B8-8BE7-00F5E7EDD9B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CED55D8-AD0B-4AA5-99AF-B2F0950C73BF}"/>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D887A96-A38F-426F-8393-09B2C7ECAE4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54B426B-A22D-48CC-A64F-66F19AA1719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48895</xdr:rowOff>
    </xdr:from>
    <xdr:to>
      <xdr:col>23</xdr:col>
      <xdr:colOff>136525</xdr:colOff>
      <xdr:row>33</xdr:row>
      <xdr:rowOff>150495</xdr:rowOff>
    </xdr:to>
    <xdr:sp macro="" textlink="">
      <xdr:nvSpPr>
        <xdr:cNvPr id="81" name="楕円 80">
          <a:extLst>
            <a:ext uri="{FF2B5EF4-FFF2-40B4-BE49-F238E27FC236}">
              <a16:creationId xmlns:a16="http://schemas.microsoft.com/office/drawing/2014/main" id="{C9D6CACE-8177-4499-8D43-86F4A61B2AF0}"/>
            </a:ext>
          </a:extLst>
        </xdr:cNvPr>
        <xdr:cNvSpPr/>
      </xdr:nvSpPr>
      <xdr:spPr>
        <a:xfrm>
          <a:off x="4711700" y="5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135272</xdr:rowOff>
    </xdr:from>
    <xdr:ext cx="405111" cy="259045"/>
    <xdr:sp macro="" textlink="">
      <xdr:nvSpPr>
        <xdr:cNvPr id="82" name="有形固定資産減価償却率該当値テキスト">
          <a:extLst>
            <a:ext uri="{FF2B5EF4-FFF2-40B4-BE49-F238E27FC236}">
              <a16:creationId xmlns:a16="http://schemas.microsoft.com/office/drawing/2014/main" id="{59758113-6C87-444A-B3F8-9F1209788A98}"/>
            </a:ext>
          </a:extLst>
        </xdr:cNvPr>
        <xdr:cNvSpPr txBox="1"/>
      </xdr:nvSpPr>
      <xdr:spPr>
        <a:xfrm>
          <a:off x="48133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160972</xdr:rowOff>
    </xdr:from>
    <xdr:to>
      <xdr:col>19</xdr:col>
      <xdr:colOff>187325</xdr:colOff>
      <xdr:row>33</xdr:row>
      <xdr:rowOff>91122</xdr:rowOff>
    </xdr:to>
    <xdr:sp macro="" textlink="">
      <xdr:nvSpPr>
        <xdr:cNvPr id="83" name="楕円 82">
          <a:extLst>
            <a:ext uri="{FF2B5EF4-FFF2-40B4-BE49-F238E27FC236}">
              <a16:creationId xmlns:a16="http://schemas.microsoft.com/office/drawing/2014/main" id="{34BEE03C-ECE1-4E5E-96BD-AA28975D0ED6}"/>
            </a:ext>
          </a:extLst>
        </xdr:cNvPr>
        <xdr:cNvSpPr/>
      </xdr:nvSpPr>
      <xdr:spPr>
        <a:xfrm>
          <a:off x="4000500" y="564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40322</xdr:rowOff>
    </xdr:from>
    <xdr:to>
      <xdr:col>23</xdr:col>
      <xdr:colOff>85725</xdr:colOff>
      <xdr:row>33</xdr:row>
      <xdr:rowOff>99695</xdr:rowOff>
    </xdr:to>
    <xdr:cxnSp macro="">
      <xdr:nvCxnSpPr>
        <xdr:cNvPr id="84" name="直線コネクタ 83">
          <a:extLst>
            <a:ext uri="{FF2B5EF4-FFF2-40B4-BE49-F238E27FC236}">
              <a16:creationId xmlns:a16="http://schemas.microsoft.com/office/drawing/2014/main" id="{664384BC-2AED-4B8E-93CF-EDE2892ADEF5}"/>
            </a:ext>
          </a:extLst>
        </xdr:cNvPr>
        <xdr:cNvCxnSpPr/>
      </xdr:nvCxnSpPr>
      <xdr:spPr>
        <a:xfrm>
          <a:off x="4051300" y="5698172"/>
          <a:ext cx="7112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101600</xdr:rowOff>
    </xdr:from>
    <xdr:to>
      <xdr:col>15</xdr:col>
      <xdr:colOff>187325</xdr:colOff>
      <xdr:row>33</xdr:row>
      <xdr:rowOff>31750</xdr:rowOff>
    </xdr:to>
    <xdr:sp macro="" textlink="">
      <xdr:nvSpPr>
        <xdr:cNvPr id="85" name="楕円 84">
          <a:extLst>
            <a:ext uri="{FF2B5EF4-FFF2-40B4-BE49-F238E27FC236}">
              <a16:creationId xmlns:a16="http://schemas.microsoft.com/office/drawing/2014/main" id="{9AD7FA55-58F6-4217-AB4F-19010DE264B7}"/>
            </a:ext>
          </a:extLst>
        </xdr:cNvPr>
        <xdr:cNvSpPr/>
      </xdr:nvSpPr>
      <xdr:spPr>
        <a:xfrm>
          <a:off x="32385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152400</xdr:rowOff>
    </xdr:from>
    <xdr:to>
      <xdr:col>19</xdr:col>
      <xdr:colOff>136525</xdr:colOff>
      <xdr:row>33</xdr:row>
      <xdr:rowOff>40322</xdr:rowOff>
    </xdr:to>
    <xdr:cxnSp macro="">
      <xdr:nvCxnSpPr>
        <xdr:cNvPr id="86" name="直線コネクタ 85">
          <a:extLst>
            <a:ext uri="{FF2B5EF4-FFF2-40B4-BE49-F238E27FC236}">
              <a16:creationId xmlns:a16="http://schemas.microsoft.com/office/drawing/2014/main" id="{20DBC7CD-57BA-4124-BEEB-A5C67B5BC2B5}"/>
            </a:ext>
          </a:extLst>
        </xdr:cNvPr>
        <xdr:cNvCxnSpPr/>
      </xdr:nvCxnSpPr>
      <xdr:spPr>
        <a:xfrm>
          <a:off x="3289300" y="5638800"/>
          <a:ext cx="762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106997</xdr:rowOff>
    </xdr:from>
    <xdr:to>
      <xdr:col>11</xdr:col>
      <xdr:colOff>187325</xdr:colOff>
      <xdr:row>33</xdr:row>
      <xdr:rowOff>37147</xdr:rowOff>
    </xdr:to>
    <xdr:sp macro="" textlink="">
      <xdr:nvSpPr>
        <xdr:cNvPr id="87" name="楕円 86">
          <a:extLst>
            <a:ext uri="{FF2B5EF4-FFF2-40B4-BE49-F238E27FC236}">
              <a16:creationId xmlns:a16="http://schemas.microsoft.com/office/drawing/2014/main" id="{C80B801F-D704-47FA-89CA-52483EE0D8F5}"/>
            </a:ext>
          </a:extLst>
        </xdr:cNvPr>
        <xdr:cNvSpPr/>
      </xdr:nvSpPr>
      <xdr:spPr>
        <a:xfrm>
          <a:off x="2476500" y="559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152400</xdr:rowOff>
    </xdr:from>
    <xdr:to>
      <xdr:col>15</xdr:col>
      <xdr:colOff>136525</xdr:colOff>
      <xdr:row>32</xdr:row>
      <xdr:rowOff>157797</xdr:rowOff>
    </xdr:to>
    <xdr:cxnSp macro="">
      <xdr:nvCxnSpPr>
        <xdr:cNvPr id="88" name="直線コネクタ 87">
          <a:extLst>
            <a:ext uri="{FF2B5EF4-FFF2-40B4-BE49-F238E27FC236}">
              <a16:creationId xmlns:a16="http://schemas.microsoft.com/office/drawing/2014/main" id="{6167EDD2-EE41-48B1-B810-F73356327581}"/>
            </a:ext>
          </a:extLst>
        </xdr:cNvPr>
        <xdr:cNvCxnSpPr/>
      </xdr:nvCxnSpPr>
      <xdr:spPr>
        <a:xfrm flipV="1">
          <a:off x="2527300" y="5638800"/>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89" name="n_1aveValue有形固定資産減価償却率">
          <a:extLst>
            <a:ext uri="{FF2B5EF4-FFF2-40B4-BE49-F238E27FC236}">
              <a16:creationId xmlns:a16="http://schemas.microsoft.com/office/drawing/2014/main" id="{0FC97967-FC77-4713-BE68-CC831D6064DC}"/>
            </a:ext>
          </a:extLst>
        </xdr:cNvPr>
        <xdr:cNvSpPr txBox="1"/>
      </xdr:nvSpPr>
      <xdr:spPr>
        <a:xfrm>
          <a:off x="3836044" y="500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90" name="n_2aveValue有形固定資産減価償却率">
          <a:extLst>
            <a:ext uri="{FF2B5EF4-FFF2-40B4-BE49-F238E27FC236}">
              <a16:creationId xmlns:a16="http://schemas.microsoft.com/office/drawing/2014/main" id="{C42DAACA-3441-4858-9853-C99C877D0EDF}"/>
            </a:ext>
          </a:extLst>
        </xdr:cNvPr>
        <xdr:cNvSpPr txBox="1"/>
      </xdr:nvSpPr>
      <xdr:spPr>
        <a:xfrm>
          <a:off x="3086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1" name="n_3aveValue有形固定資産減価償却率">
          <a:extLst>
            <a:ext uri="{FF2B5EF4-FFF2-40B4-BE49-F238E27FC236}">
              <a16:creationId xmlns:a16="http://schemas.microsoft.com/office/drawing/2014/main" id="{5A73195F-56A2-4151-92D9-C62B0B9254A5}"/>
            </a:ext>
          </a:extLst>
        </xdr:cNvPr>
        <xdr:cNvSpPr txBox="1"/>
      </xdr:nvSpPr>
      <xdr:spPr>
        <a:xfrm>
          <a:off x="2324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2" name="n_4aveValue有形固定資産減価償却率">
          <a:extLst>
            <a:ext uri="{FF2B5EF4-FFF2-40B4-BE49-F238E27FC236}">
              <a16:creationId xmlns:a16="http://schemas.microsoft.com/office/drawing/2014/main" id="{8A28FAF0-7255-4885-A7A0-01F57D132363}"/>
            </a:ext>
          </a:extLst>
        </xdr:cNvPr>
        <xdr:cNvSpPr txBox="1"/>
      </xdr:nvSpPr>
      <xdr:spPr>
        <a:xfrm>
          <a:off x="1562744" y="490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82249</xdr:rowOff>
    </xdr:from>
    <xdr:ext cx="405111" cy="259045"/>
    <xdr:sp macro="" textlink="">
      <xdr:nvSpPr>
        <xdr:cNvPr id="93" name="n_1mainValue有形固定資産減価償却率">
          <a:extLst>
            <a:ext uri="{FF2B5EF4-FFF2-40B4-BE49-F238E27FC236}">
              <a16:creationId xmlns:a16="http://schemas.microsoft.com/office/drawing/2014/main" id="{3C7796E0-B288-4C95-BF8D-2B0BC532E78A}"/>
            </a:ext>
          </a:extLst>
        </xdr:cNvPr>
        <xdr:cNvSpPr txBox="1"/>
      </xdr:nvSpPr>
      <xdr:spPr>
        <a:xfrm>
          <a:off x="3836044" y="574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22877</xdr:rowOff>
    </xdr:from>
    <xdr:ext cx="405111" cy="259045"/>
    <xdr:sp macro="" textlink="">
      <xdr:nvSpPr>
        <xdr:cNvPr id="94" name="n_2mainValue有形固定資産減価償却率">
          <a:extLst>
            <a:ext uri="{FF2B5EF4-FFF2-40B4-BE49-F238E27FC236}">
              <a16:creationId xmlns:a16="http://schemas.microsoft.com/office/drawing/2014/main" id="{F9A05001-2077-45FC-8A21-1AACA51018FD}"/>
            </a:ext>
          </a:extLst>
        </xdr:cNvPr>
        <xdr:cNvSpPr txBox="1"/>
      </xdr:nvSpPr>
      <xdr:spPr>
        <a:xfrm>
          <a:off x="3086744"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28274</xdr:rowOff>
    </xdr:from>
    <xdr:ext cx="405111" cy="259045"/>
    <xdr:sp macro="" textlink="">
      <xdr:nvSpPr>
        <xdr:cNvPr id="95" name="n_3mainValue有形固定資産減価償却率">
          <a:extLst>
            <a:ext uri="{FF2B5EF4-FFF2-40B4-BE49-F238E27FC236}">
              <a16:creationId xmlns:a16="http://schemas.microsoft.com/office/drawing/2014/main" id="{9EDE1CBA-1723-4FDC-890C-0969484D4B52}"/>
            </a:ext>
          </a:extLst>
        </xdr:cNvPr>
        <xdr:cNvSpPr txBox="1"/>
      </xdr:nvSpPr>
      <xdr:spPr>
        <a:xfrm>
          <a:off x="2324744" y="5686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D4387DC5-ECBA-47A6-8DDB-EAFEC14EEBE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1585004E-4688-48F3-AEC4-78086DDDBE16}"/>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4DD456BA-E43D-4F3C-BFF1-DFB920B37249}"/>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1F381D8C-8DAD-4813-B82A-7AA239EF8B2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7B4566E-768D-47E3-9460-290042BCEE3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B5919F9A-F8B7-453C-9E9A-14524A5B615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7281AA58-3611-42E7-9D3E-1E9346641922}"/>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329D17FC-E4DF-4850-8AAE-5E150289BD74}"/>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ED297CFA-E97C-4B10-8462-EC2950523055}"/>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5FC25CB-D6E7-420F-BAB1-304C336CBF1B}"/>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D6C6DB89-C423-4041-9B2B-3DFF563D192F}"/>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BBC82536-58E5-41E0-A980-205D2A3AB1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BA068552-BC0D-4072-862C-1AB388E8441C}"/>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債務償還比率は、１年間で生み出される償還原資に対する村の債務の割合を示している。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令和元年度の債務償還比率は、</a:t>
          </a:r>
          <a:r>
            <a:rPr kumimoji="1" lang="en-US" altLang="ja-JP" sz="1100">
              <a:latin typeface="ＭＳ Ｐゴシック" panose="020B0600070205080204" pitchFamily="50" charset="-128"/>
              <a:ea typeface="ＭＳ Ｐゴシック" panose="020B0600070205080204" pitchFamily="50" charset="-128"/>
            </a:rPr>
            <a:t>581.7</a:t>
          </a:r>
          <a:r>
            <a:rPr kumimoji="1" lang="ja-JP" altLang="en-US" sz="1100">
              <a:latin typeface="ＭＳ Ｐゴシック" panose="020B0600070205080204" pitchFamily="50" charset="-128"/>
              <a:ea typeface="ＭＳ Ｐゴシック" panose="020B0600070205080204" pitchFamily="50" charset="-128"/>
            </a:rPr>
            <a:t>％となり、平成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50.9.</a:t>
          </a:r>
          <a:r>
            <a:rPr kumimoji="1" lang="ja-JP" altLang="en-US" sz="1100">
              <a:latin typeface="ＭＳ Ｐゴシック" panose="020B0600070205080204" pitchFamily="50" charset="-128"/>
              <a:ea typeface="ＭＳ Ｐゴシック" panose="020B0600070205080204" pitchFamily="50" charset="-128"/>
            </a:rPr>
            <a:t>％減少したが、依然として類似団体の平均より高い数値のため、今後も地方債発行について適正に行っていく必要がある。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8E7B142E-9388-4279-AF55-505E191A493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F55B7B03-89D3-4321-8E4B-CB7D190F571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5AA1B8AC-D78D-421E-8DDA-F0F0B302B2E6}"/>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a:extLst>
            <a:ext uri="{FF2B5EF4-FFF2-40B4-BE49-F238E27FC236}">
              <a16:creationId xmlns:a16="http://schemas.microsoft.com/office/drawing/2014/main" id="{E674B210-76F0-40F6-82C8-3640AB924363}"/>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a:extLst>
            <a:ext uri="{FF2B5EF4-FFF2-40B4-BE49-F238E27FC236}">
              <a16:creationId xmlns:a16="http://schemas.microsoft.com/office/drawing/2014/main" id="{3E821ABB-D705-4FCD-9394-2ACD11F832C8}"/>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a:extLst>
            <a:ext uri="{FF2B5EF4-FFF2-40B4-BE49-F238E27FC236}">
              <a16:creationId xmlns:a16="http://schemas.microsoft.com/office/drawing/2014/main" id="{2C22CA25-D407-4F64-859C-B0B8E38C7713}"/>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a:extLst>
            <a:ext uri="{FF2B5EF4-FFF2-40B4-BE49-F238E27FC236}">
              <a16:creationId xmlns:a16="http://schemas.microsoft.com/office/drawing/2014/main" id="{C64F8FEB-6D5E-4AC4-A5D2-58A6D64492B9}"/>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a:extLst>
            <a:ext uri="{FF2B5EF4-FFF2-40B4-BE49-F238E27FC236}">
              <a16:creationId xmlns:a16="http://schemas.microsoft.com/office/drawing/2014/main" id="{438D8352-1019-470D-B567-3FE5E7F91B38}"/>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a:extLst>
            <a:ext uri="{FF2B5EF4-FFF2-40B4-BE49-F238E27FC236}">
              <a16:creationId xmlns:a16="http://schemas.microsoft.com/office/drawing/2014/main" id="{B5EBA5C5-1989-460E-87D5-547D748BA9CF}"/>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a:extLst>
            <a:ext uri="{FF2B5EF4-FFF2-40B4-BE49-F238E27FC236}">
              <a16:creationId xmlns:a16="http://schemas.microsoft.com/office/drawing/2014/main" id="{91DF80C6-DB92-44B9-9EB7-F41A280B1C9C}"/>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a:extLst>
            <a:ext uri="{FF2B5EF4-FFF2-40B4-BE49-F238E27FC236}">
              <a16:creationId xmlns:a16="http://schemas.microsoft.com/office/drawing/2014/main" id="{2D1209C4-9D3F-46D4-9B54-BBDA7BEB228A}"/>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a:extLst>
            <a:ext uri="{FF2B5EF4-FFF2-40B4-BE49-F238E27FC236}">
              <a16:creationId xmlns:a16="http://schemas.microsoft.com/office/drawing/2014/main" id="{2CB2FDFB-CE0D-4244-AD27-9E1BEB3AFC3E}"/>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1" name="テキスト ボックス 120">
          <a:extLst>
            <a:ext uri="{FF2B5EF4-FFF2-40B4-BE49-F238E27FC236}">
              <a16:creationId xmlns:a16="http://schemas.microsoft.com/office/drawing/2014/main" id="{85D6FFE5-FCBC-4F18-84D8-C633A9A4801E}"/>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E2F41DA4-AB33-478F-BB77-BB34C3B0D66E}"/>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A758C11-3BDD-4842-B379-9E2C8FA1F5B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4" name="直線コネクタ 123">
          <a:extLst>
            <a:ext uri="{FF2B5EF4-FFF2-40B4-BE49-F238E27FC236}">
              <a16:creationId xmlns:a16="http://schemas.microsoft.com/office/drawing/2014/main" id="{81FCB02F-226E-4D91-A849-872A919BCF8B}"/>
            </a:ext>
          </a:extLst>
        </xdr:cNvPr>
        <xdr:cNvCxnSpPr/>
      </xdr:nvCxnSpPr>
      <xdr:spPr>
        <a:xfrm flipV="1">
          <a:off x="14793595" y="4541308"/>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5" name="債務償還比率最小値テキスト">
          <a:extLst>
            <a:ext uri="{FF2B5EF4-FFF2-40B4-BE49-F238E27FC236}">
              <a16:creationId xmlns:a16="http://schemas.microsoft.com/office/drawing/2014/main" id="{4F3EDD4B-8FB9-4AE6-A18C-FA4225A63126}"/>
            </a:ext>
          </a:extLst>
        </xdr:cNvPr>
        <xdr:cNvSpPr txBox="1"/>
      </xdr:nvSpPr>
      <xdr:spPr>
        <a:xfrm>
          <a:off x="14846300" y="6004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6" name="直線コネクタ 125">
          <a:extLst>
            <a:ext uri="{FF2B5EF4-FFF2-40B4-BE49-F238E27FC236}">
              <a16:creationId xmlns:a16="http://schemas.microsoft.com/office/drawing/2014/main" id="{DB7A0BD2-7E8E-4518-9443-CA950FD97382}"/>
            </a:ext>
          </a:extLst>
        </xdr:cNvPr>
        <xdr:cNvCxnSpPr/>
      </xdr:nvCxnSpPr>
      <xdr:spPr>
        <a:xfrm>
          <a:off x="14706600" y="60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7" name="債務償還比率最大値テキスト">
          <a:extLst>
            <a:ext uri="{FF2B5EF4-FFF2-40B4-BE49-F238E27FC236}">
              <a16:creationId xmlns:a16="http://schemas.microsoft.com/office/drawing/2014/main" id="{4C1CF134-C3D4-4326-A15A-A79DA9779279}"/>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8" name="直線コネクタ 127">
          <a:extLst>
            <a:ext uri="{FF2B5EF4-FFF2-40B4-BE49-F238E27FC236}">
              <a16:creationId xmlns:a16="http://schemas.microsoft.com/office/drawing/2014/main" id="{D80F15B8-760A-4A31-B3BD-4985121BB213}"/>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29" name="債務償還比率平均値テキスト">
          <a:extLst>
            <a:ext uri="{FF2B5EF4-FFF2-40B4-BE49-F238E27FC236}">
              <a16:creationId xmlns:a16="http://schemas.microsoft.com/office/drawing/2014/main" id="{933BE4EE-AD34-475F-84EC-32A16BC1418A}"/>
            </a:ext>
          </a:extLst>
        </xdr:cNvPr>
        <xdr:cNvSpPr txBox="1"/>
      </xdr:nvSpPr>
      <xdr:spPr>
        <a:xfrm>
          <a:off x="14846300" y="490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0" name="フローチャート: 判断 129">
          <a:extLst>
            <a:ext uri="{FF2B5EF4-FFF2-40B4-BE49-F238E27FC236}">
              <a16:creationId xmlns:a16="http://schemas.microsoft.com/office/drawing/2014/main" id="{4870F13A-E84B-46D5-B0EB-A746FB9E7A2B}"/>
            </a:ext>
          </a:extLst>
        </xdr:cNvPr>
        <xdr:cNvSpPr/>
      </xdr:nvSpPr>
      <xdr:spPr>
        <a:xfrm>
          <a:off x="14744700" y="50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1" name="フローチャート: 判断 130">
          <a:extLst>
            <a:ext uri="{FF2B5EF4-FFF2-40B4-BE49-F238E27FC236}">
              <a16:creationId xmlns:a16="http://schemas.microsoft.com/office/drawing/2014/main" id="{8904134E-0FBC-4B59-9169-064B8AF75036}"/>
            </a:ext>
          </a:extLst>
        </xdr:cNvPr>
        <xdr:cNvSpPr/>
      </xdr:nvSpPr>
      <xdr:spPr>
        <a:xfrm>
          <a:off x="14033500" y="50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2" name="フローチャート: 判断 131">
          <a:extLst>
            <a:ext uri="{FF2B5EF4-FFF2-40B4-BE49-F238E27FC236}">
              <a16:creationId xmlns:a16="http://schemas.microsoft.com/office/drawing/2014/main" id="{31441AF3-EF2C-4126-9160-8D8BD33BB74A}"/>
            </a:ext>
          </a:extLst>
        </xdr:cNvPr>
        <xdr:cNvSpPr/>
      </xdr:nvSpPr>
      <xdr:spPr>
        <a:xfrm>
          <a:off x="13271500" y="506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3" name="フローチャート: 判断 132">
          <a:extLst>
            <a:ext uri="{FF2B5EF4-FFF2-40B4-BE49-F238E27FC236}">
              <a16:creationId xmlns:a16="http://schemas.microsoft.com/office/drawing/2014/main" id="{B7D439F7-8A90-42AC-A586-332933DBB411}"/>
            </a:ext>
          </a:extLst>
        </xdr:cNvPr>
        <xdr:cNvSpPr/>
      </xdr:nvSpPr>
      <xdr:spPr>
        <a:xfrm>
          <a:off x="12509500" y="50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132743</xdr:rowOff>
    </xdr:from>
    <xdr:to>
      <xdr:col>60</xdr:col>
      <xdr:colOff>123825</xdr:colOff>
      <xdr:row>29</xdr:row>
      <xdr:rowOff>62893</xdr:rowOff>
    </xdr:to>
    <xdr:sp macro="" textlink="">
      <xdr:nvSpPr>
        <xdr:cNvPr id="134" name="フローチャート: 判断 133">
          <a:extLst>
            <a:ext uri="{FF2B5EF4-FFF2-40B4-BE49-F238E27FC236}">
              <a16:creationId xmlns:a16="http://schemas.microsoft.com/office/drawing/2014/main" id="{4BB7C530-222D-4256-80FE-2516BC99F2D2}"/>
            </a:ext>
          </a:extLst>
        </xdr:cNvPr>
        <xdr:cNvSpPr/>
      </xdr:nvSpPr>
      <xdr:spPr>
        <a:xfrm>
          <a:off x="11747500" y="493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287B052-68AA-40E5-B941-A937FD44081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6B54EBFC-94CB-4A88-9671-809D5E00459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4F36D17-9135-4B61-B2FB-456366E8DA0A}"/>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25944B3-7672-4C76-91CF-2F096CAF38BC}"/>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F91BC5F-0ABB-4112-AA14-F698E91F79F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44725</xdr:rowOff>
    </xdr:from>
    <xdr:to>
      <xdr:col>76</xdr:col>
      <xdr:colOff>73025</xdr:colOff>
      <xdr:row>30</xdr:row>
      <xdr:rowOff>146325</xdr:rowOff>
    </xdr:to>
    <xdr:sp macro="" textlink="">
      <xdr:nvSpPr>
        <xdr:cNvPr id="140" name="楕円 139">
          <a:extLst>
            <a:ext uri="{FF2B5EF4-FFF2-40B4-BE49-F238E27FC236}">
              <a16:creationId xmlns:a16="http://schemas.microsoft.com/office/drawing/2014/main" id="{EB3FDCBE-4C1B-4211-A987-4C8AF5CDF4DE}"/>
            </a:ext>
          </a:extLst>
        </xdr:cNvPr>
        <xdr:cNvSpPr/>
      </xdr:nvSpPr>
      <xdr:spPr>
        <a:xfrm>
          <a:off x="14744700" y="518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23152</xdr:rowOff>
    </xdr:from>
    <xdr:ext cx="469744" cy="259045"/>
    <xdr:sp macro="" textlink="">
      <xdr:nvSpPr>
        <xdr:cNvPr id="141" name="債務償還比率該当値テキスト">
          <a:extLst>
            <a:ext uri="{FF2B5EF4-FFF2-40B4-BE49-F238E27FC236}">
              <a16:creationId xmlns:a16="http://schemas.microsoft.com/office/drawing/2014/main" id="{D0FA009D-5AE2-4F34-80BF-0E7CA412724E}"/>
            </a:ext>
          </a:extLst>
        </xdr:cNvPr>
        <xdr:cNvSpPr txBox="1"/>
      </xdr:nvSpPr>
      <xdr:spPr>
        <a:xfrm>
          <a:off x="14846300" y="516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105777</xdr:rowOff>
    </xdr:from>
    <xdr:to>
      <xdr:col>72</xdr:col>
      <xdr:colOff>123825</xdr:colOff>
      <xdr:row>31</xdr:row>
      <xdr:rowOff>35927</xdr:rowOff>
    </xdr:to>
    <xdr:sp macro="" textlink="">
      <xdr:nvSpPr>
        <xdr:cNvPr id="142" name="楕円 141">
          <a:extLst>
            <a:ext uri="{FF2B5EF4-FFF2-40B4-BE49-F238E27FC236}">
              <a16:creationId xmlns:a16="http://schemas.microsoft.com/office/drawing/2014/main" id="{FBF429DF-94C5-446C-B0E7-1CF75BBFAB7F}"/>
            </a:ext>
          </a:extLst>
        </xdr:cNvPr>
        <xdr:cNvSpPr/>
      </xdr:nvSpPr>
      <xdr:spPr>
        <a:xfrm>
          <a:off x="14033500" y="52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95525</xdr:rowOff>
    </xdr:from>
    <xdr:to>
      <xdr:col>76</xdr:col>
      <xdr:colOff>22225</xdr:colOff>
      <xdr:row>30</xdr:row>
      <xdr:rowOff>156577</xdr:rowOff>
    </xdr:to>
    <xdr:cxnSp macro="">
      <xdr:nvCxnSpPr>
        <xdr:cNvPr id="143" name="直線コネクタ 142">
          <a:extLst>
            <a:ext uri="{FF2B5EF4-FFF2-40B4-BE49-F238E27FC236}">
              <a16:creationId xmlns:a16="http://schemas.microsoft.com/office/drawing/2014/main" id="{9BA72BFC-5EF7-494A-B109-24544873C75A}"/>
            </a:ext>
          </a:extLst>
        </xdr:cNvPr>
        <xdr:cNvCxnSpPr/>
      </xdr:nvCxnSpPr>
      <xdr:spPr>
        <a:xfrm flipV="1">
          <a:off x="14084300" y="5239025"/>
          <a:ext cx="711200" cy="6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89704</xdr:rowOff>
    </xdr:from>
    <xdr:to>
      <xdr:col>68</xdr:col>
      <xdr:colOff>123825</xdr:colOff>
      <xdr:row>31</xdr:row>
      <xdr:rowOff>19854</xdr:rowOff>
    </xdr:to>
    <xdr:sp macro="" textlink="">
      <xdr:nvSpPr>
        <xdr:cNvPr id="144" name="楕円 143">
          <a:extLst>
            <a:ext uri="{FF2B5EF4-FFF2-40B4-BE49-F238E27FC236}">
              <a16:creationId xmlns:a16="http://schemas.microsoft.com/office/drawing/2014/main" id="{19F8F2F0-F2A3-4752-8982-58B6E3D14EC6}"/>
            </a:ext>
          </a:extLst>
        </xdr:cNvPr>
        <xdr:cNvSpPr/>
      </xdr:nvSpPr>
      <xdr:spPr>
        <a:xfrm>
          <a:off x="13271500" y="523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140504</xdr:rowOff>
    </xdr:from>
    <xdr:to>
      <xdr:col>72</xdr:col>
      <xdr:colOff>73025</xdr:colOff>
      <xdr:row>30</xdr:row>
      <xdr:rowOff>156577</xdr:rowOff>
    </xdr:to>
    <xdr:cxnSp macro="">
      <xdr:nvCxnSpPr>
        <xdr:cNvPr id="145" name="直線コネクタ 144">
          <a:extLst>
            <a:ext uri="{FF2B5EF4-FFF2-40B4-BE49-F238E27FC236}">
              <a16:creationId xmlns:a16="http://schemas.microsoft.com/office/drawing/2014/main" id="{B1530E52-95DB-4CF0-B61D-E871647E1E8A}"/>
            </a:ext>
          </a:extLst>
        </xdr:cNvPr>
        <xdr:cNvCxnSpPr/>
      </xdr:nvCxnSpPr>
      <xdr:spPr>
        <a:xfrm>
          <a:off x="13322300" y="5284004"/>
          <a:ext cx="762000" cy="1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71713</xdr:rowOff>
    </xdr:from>
    <xdr:to>
      <xdr:col>64</xdr:col>
      <xdr:colOff>123825</xdr:colOff>
      <xdr:row>31</xdr:row>
      <xdr:rowOff>1863</xdr:rowOff>
    </xdr:to>
    <xdr:sp macro="" textlink="">
      <xdr:nvSpPr>
        <xdr:cNvPr id="146" name="楕円 145">
          <a:extLst>
            <a:ext uri="{FF2B5EF4-FFF2-40B4-BE49-F238E27FC236}">
              <a16:creationId xmlns:a16="http://schemas.microsoft.com/office/drawing/2014/main" id="{3B03A5F5-B85D-4E5A-96C8-AEF86F6C3366}"/>
            </a:ext>
          </a:extLst>
        </xdr:cNvPr>
        <xdr:cNvSpPr/>
      </xdr:nvSpPr>
      <xdr:spPr>
        <a:xfrm>
          <a:off x="12509500" y="52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122513</xdr:rowOff>
    </xdr:from>
    <xdr:to>
      <xdr:col>68</xdr:col>
      <xdr:colOff>73025</xdr:colOff>
      <xdr:row>30</xdr:row>
      <xdr:rowOff>140504</xdr:rowOff>
    </xdr:to>
    <xdr:cxnSp macro="">
      <xdr:nvCxnSpPr>
        <xdr:cNvPr id="147" name="直線コネクタ 146">
          <a:extLst>
            <a:ext uri="{FF2B5EF4-FFF2-40B4-BE49-F238E27FC236}">
              <a16:creationId xmlns:a16="http://schemas.microsoft.com/office/drawing/2014/main" id="{009D8271-E4EB-470D-B04B-AF69959B8735}"/>
            </a:ext>
          </a:extLst>
        </xdr:cNvPr>
        <xdr:cNvCxnSpPr/>
      </xdr:nvCxnSpPr>
      <xdr:spPr>
        <a:xfrm>
          <a:off x="12560300" y="5266013"/>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101748</xdr:rowOff>
    </xdr:from>
    <xdr:to>
      <xdr:col>60</xdr:col>
      <xdr:colOff>123825</xdr:colOff>
      <xdr:row>30</xdr:row>
      <xdr:rowOff>31898</xdr:rowOff>
    </xdr:to>
    <xdr:sp macro="" textlink="">
      <xdr:nvSpPr>
        <xdr:cNvPr id="148" name="楕円 147">
          <a:extLst>
            <a:ext uri="{FF2B5EF4-FFF2-40B4-BE49-F238E27FC236}">
              <a16:creationId xmlns:a16="http://schemas.microsoft.com/office/drawing/2014/main" id="{8F65D5C8-F1ED-4505-8AA3-9DD24B1876A5}"/>
            </a:ext>
          </a:extLst>
        </xdr:cNvPr>
        <xdr:cNvSpPr/>
      </xdr:nvSpPr>
      <xdr:spPr>
        <a:xfrm>
          <a:off x="11747500" y="507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152548</xdr:rowOff>
    </xdr:from>
    <xdr:to>
      <xdr:col>64</xdr:col>
      <xdr:colOff>73025</xdr:colOff>
      <xdr:row>30</xdr:row>
      <xdr:rowOff>122513</xdr:rowOff>
    </xdr:to>
    <xdr:cxnSp macro="">
      <xdr:nvCxnSpPr>
        <xdr:cNvPr id="149" name="直線コネクタ 148">
          <a:extLst>
            <a:ext uri="{FF2B5EF4-FFF2-40B4-BE49-F238E27FC236}">
              <a16:creationId xmlns:a16="http://schemas.microsoft.com/office/drawing/2014/main" id="{4073739E-0188-4DCC-8CDA-77E4236F1785}"/>
            </a:ext>
          </a:extLst>
        </xdr:cNvPr>
        <xdr:cNvCxnSpPr/>
      </xdr:nvCxnSpPr>
      <xdr:spPr>
        <a:xfrm>
          <a:off x="11798300" y="5124598"/>
          <a:ext cx="762000" cy="1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0" name="n_1aveValue債務償還比率">
          <a:extLst>
            <a:ext uri="{FF2B5EF4-FFF2-40B4-BE49-F238E27FC236}">
              <a16:creationId xmlns:a16="http://schemas.microsoft.com/office/drawing/2014/main" id="{C0223561-606F-4B44-B5D0-B72A4D9A8686}"/>
            </a:ext>
          </a:extLst>
        </xdr:cNvPr>
        <xdr:cNvSpPr txBox="1"/>
      </xdr:nvSpPr>
      <xdr:spPr>
        <a:xfrm>
          <a:off x="13836727" y="482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51" name="n_2aveValue債務償還比率">
          <a:extLst>
            <a:ext uri="{FF2B5EF4-FFF2-40B4-BE49-F238E27FC236}">
              <a16:creationId xmlns:a16="http://schemas.microsoft.com/office/drawing/2014/main" id="{1F6190F1-58B1-4A29-A7AB-81DD68226CBC}"/>
            </a:ext>
          </a:extLst>
        </xdr:cNvPr>
        <xdr:cNvSpPr txBox="1"/>
      </xdr:nvSpPr>
      <xdr:spPr>
        <a:xfrm>
          <a:off x="13087427" y="483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52" name="n_3aveValue債務償還比率">
          <a:extLst>
            <a:ext uri="{FF2B5EF4-FFF2-40B4-BE49-F238E27FC236}">
              <a16:creationId xmlns:a16="http://schemas.microsoft.com/office/drawing/2014/main" id="{258DFF6D-DEF4-4018-B9CF-285E19A726EE}"/>
            </a:ext>
          </a:extLst>
        </xdr:cNvPr>
        <xdr:cNvSpPr txBox="1"/>
      </xdr:nvSpPr>
      <xdr:spPr>
        <a:xfrm>
          <a:off x="12325427" y="481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79420</xdr:rowOff>
    </xdr:from>
    <xdr:ext cx="469744" cy="259045"/>
    <xdr:sp macro="" textlink="">
      <xdr:nvSpPr>
        <xdr:cNvPr id="153" name="n_4aveValue債務償還比率">
          <a:extLst>
            <a:ext uri="{FF2B5EF4-FFF2-40B4-BE49-F238E27FC236}">
              <a16:creationId xmlns:a16="http://schemas.microsoft.com/office/drawing/2014/main" id="{C6129DAB-9E7B-47FF-B723-E8B1FFE65846}"/>
            </a:ext>
          </a:extLst>
        </xdr:cNvPr>
        <xdr:cNvSpPr txBox="1"/>
      </xdr:nvSpPr>
      <xdr:spPr>
        <a:xfrm>
          <a:off x="11563427" y="470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27054</xdr:rowOff>
    </xdr:from>
    <xdr:ext cx="469744" cy="259045"/>
    <xdr:sp macro="" textlink="">
      <xdr:nvSpPr>
        <xdr:cNvPr id="154" name="n_1mainValue債務償還比率">
          <a:extLst>
            <a:ext uri="{FF2B5EF4-FFF2-40B4-BE49-F238E27FC236}">
              <a16:creationId xmlns:a16="http://schemas.microsoft.com/office/drawing/2014/main" id="{75FC17C3-BE0F-45C5-8D22-C60A2B93E527}"/>
            </a:ext>
          </a:extLst>
        </xdr:cNvPr>
        <xdr:cNvSpPr txBox="1"/>
      </xdr:nvSpPr>
      <xdr:spPr>
        <a:xfrm>
          <a:off x="13836727" y="534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10981</xdr:rowOff>
    </xdr:from>
    <xdr:ext cx="469744" cy="259045"/>
    <xdr:sp macro="" textlink="">
      <xdr:nvSpPr>
        <xdr:cNvPr id="155" name="n_2mainValue債務償還比率">
          <a:extLst>
            <a:ext uri="{FF2B5EF4-FFF2-40B4-BE49-F238E27FC236}">
              <a16:creationId xmlns:a16="http://schemas.microsoft.com/office/drawing/2014/main" id="{DA5FDD03-4B39-4CD3-905A-3A6B9206B4C7}"/>
            </a:ext>
          </a:extLst>
        </xdr:cNvPr>
        <xdr:cNvSpPr txBox="1"/>
      </xdr:nvSpPr>
      <xdr:spPr>
        <a:xfrm>
          <a:off x="13087427" y="532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164440</xdr:rowOff>
    </xdr:from>
    <xdr:ext cx="469744" cy="259045"/>
    <xdr:sp macro="" textlink="">
      <xdr:nvSpPr>
        <xdr:cNvPr id="156" name="n_3mainValue債務償還比率">
          <a:extLst>
            <a:ext uri="{FF2B5EF4-FFF2-40B4-BE49-F238E27FC236}">
              <a16:creationId xmlns:a16="http://schemas.microsoft.com/office/drawing/2014/main" id="{72249AF4-C6F0-4428-BC05-AFC814C71C8F}"/>
            </a:ext>
          </a:extLst>
        </xdr:cNvPr>
        <xdr:cNvSpPr txBox="1"/>
      </xdr:nvSpPr>
      <xdr:spPr>
        <a:xfrm>
          <a:off x="12325427" y="53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23025</xdr:rowOff>
    </xdr:from>
    <xdr:ext cx="469744" cy="259045"/>
    <xdr:sp macro="" textlink="">
      <xdr:nvSpPr>
        <xdr:cNvPr id="157" name="n_4mainValue債務償還比率">
          <a:extLst>
            <a:ext uri="{FF2B5EF4-FFF2-40B4-BE49-F238E27FC236}">
              <a16:creationId xmlns:a16="http://schemas.microsoft.com/office/drawing/2014/main" id="{A2C40911-E127-4736-8E58-66C5089F4B43}"/>
            </a:ext>
          </a:extLst>
        </xdr:cNvPr>
        <xdr:cNvSpPr txBox="1"/>
      </xdr:nvSpPr>
      <xdr:spPr>
        <a:xfrm>
          <a:off x="11563427" y="516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C366C4C3-17CF-47C6-893F-AE2957901064}"/>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ED1F0464-C07A-4DE2-B640-48F6FF1379D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84A48BE2-28D6-4AD4-9594-CBB34669A43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F6B0B786-6B9D-4448-AFA7-BD1AF123C60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4C426780-447A-4990-B405-6D18BABA987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B5F2053E-82C8-48F9-AFE8-8A649F29205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218766-0928-422A-88EA-14F8086B16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9C08DA-6789-4654-A012-66AB9A90861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16D69A-60AC-4817-947D-9AE47B42122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7D61262-692C-4029-BDE5-4F494F99A5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D1BCE2-370D-4482-9595-942149D9B63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0A7F61A-0652-47FD-9600-5A5E089D54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6DEE52-18FD-40E3-81FF-C8D27C33459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A3220E7-D6B2-483D-890D-F7C4EE69D1C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ACF60BA-BE34-4DB2-A161-ABE761CAEC5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0BEF20-1D1A-445C-8600-894D1123A12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5,471
5,447
299.61
4,760,210
4,607,499
139,331
3,151,396
5,224,563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62ECC2-A6AD-4F11-8235-DF62B4CEC8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B482902-0E8C-4674-A92D-B8688A3362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FE61E39-13D3-4DC8-B447-2E23E60DCB0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CB1095D-80D1-4B22-A283-96E311ADF2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863221-4CA2-42DE-B6D4-F7371FD003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32C2D82-3BA9-43B3-AECF-42AE38666C0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46E84A9-7EDE-4924-8F71-EED860D37E0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5AAB47E-7B33-49ED-B66E-B5ABB60B753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F35017-FBA1-4D4D-B606-54B4866CF42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08BFA9-0DD2-4019-8364-EFEA1D5E81E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3E9185-B50F-465E-BBF1-565FCC42F1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552CBC5-7A25-436B-9266-70F6D06F747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4120A8-A4DE-484E-9489-4FA5B4F49E4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D7D84C-270F-4DAA-869E-F4B9441AD28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22ADD9-449D-49DA-9ED2-2534270BA36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D4B93F-4C9E-47B4-B5F3-650D90FB5B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173B81-80A0-4420-8C46-476B047F225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B42D7D-C19B-457B-9629-C3703C78150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C41929C-2AAD-4D9A-B1E5-EC868005946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D824B25-FC6C-47F7-84D5-60CD799FF69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D62EF9B-79A0-474D-8911-156C74C120A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3E32E3-E4E9-4A81-994A-C8E921ACBA7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D3AA94B-C8AA-4887-B4C1-5F5EFBE1EF2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F9AC4AB-429B-458F-85CA-DB6D55E81DA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547697-8BC2-4261-862D-25D567BF7C9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DBCF6B-8304-440F-859D-EF5B1B2E6AF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A360A80-2BA9-4474-A000-A7FEEACEF74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F90629-F44E-46BB-9DCD-3309E6DFAB7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EC5D53D-61C6-4165-8722-08B04B67C01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09450F5-484F-4D83-B2FD-80B5D4DC8FC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F4E906-29F9-4471-9FDD-4E36BB5FC56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6512E4-3471-4E23-BCEB-453D5060B0F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15FA70D-3ECB-42A9-85ED-1C97F5058EE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21E2929-4462-41EA-B01D-2F61543614F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4CD2A71-0483-462B-BA46-8B5265E0557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519A01E-D3D0-4F14-B512-D9923EE7BA5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331F210-57FA-4602-80F5-42D21E879E8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08893AB-9A9F-4ED2-A130-D6FDE98785C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1D09F8E-E3D8-424B-98AF-274AC113C37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31D1FEB-05AE-42C6-A410-333E44CCC78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F79CD54-4B2F-45C0-8922-07E0D314DAA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D5CE281-FCD7-424D-896C-459DD5FBCC7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51EAB64-A011-4A77-90F2-FCA587DED9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E1ABFC1-8AFA-4255-8FA0-A2312374281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60F034FD-B2C9-4C3B-B744-446D54F15AD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F9E912C2-05A9-4F02-B319-0A2CA2DAFA6D}"/>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DEE67F19-902A-4B96-9CD3-6F35F14C12A3}"/>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83386950-1340-4C8E-B6BA-063B276D3DBD}"/>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D4FC0505-C831-4DF3-B1C6-8B07F4336DBE}"/>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2D66223A-5787-4AD7-9EAD-55786B90AA9D}"/>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a:extLst>
            <a:ext uri="{FF2B5EF4-FFF2-40B4-BE49-F238E27FC236}">
              <a16:creationId xmlns:a16="http://schemas.microsoft.com/office/drawing/2014/main" id="{63BACD16-EE8C-4AB2-9D43-39A6A4DA6C3F}"/>
            </a:ext>
          </a:extLst>
        </xdr:cNvPr>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08FB4472-2471-4577-8CDE-E23456CD00CD}"/>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25F432F1-B1C0-45FD-9CA7-38CC8E1A2983}"/>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63DFF39C-E171-448F-90FE-17C432E9852B}"/>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45EDDEA0-E8EF-455C-A966-C6AEAAFF0117}"/>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6350</xdr:rowOff>
    </xdr:from>
    <xdr:to>
      <xdr:col>6</xdr:col>
      <xdr:colOff>38100</xdr:colOff>
      <xdr:row>37</xdr:row>
      <xdr:rowOff>107950</xdr:rowOff>
    </xdr:to>
    <xdr:sp macro="" textlink="">
      <xdr:nvSpPr>
        <xdr:cNvPr id="67" name="フローチャート: 判断 66">
          <a:extLst>
            <a:ext uri="{FF2B5EF4-FFF2-40B4-BE49-F238E27FC236}">
              <a16:creationId xmlns:a16="http://schemas.microsoft.com/office/drawing/2014/main" id="{685ABAF6-A861-4ED5-A75A-E237E18436E8}"/>
            </a:ext>
          </a:extLst>
        </xdr:cNvPr>
        <xdr:cNvSpPr/>
      </xdr:nvSpPr>
      <xdr:spPr>
        <a:xfrm>
          <a:off x="107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7112EDB-7D5F-4B28-A7E6-CA08E178C91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BBC747C-BAAC-4D0A-BE09-39AF07B1ADE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3FA5BD-8FBD-4E89-B705-D4F70C07511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030FEDD-68E4-411B-AF0A-C9868347007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077B436-E2EB-4C3A-BF3E-558CB779628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151130</xdr:rowOff>
    </xdr:from>
    <xdr:to>
      <xdr:col>24</xdr:col>
      <xdr:colOff>114300</xdr:colOff>
      <xdr:row>42</xdr:row>
      <xdr:rowOff>81280</xdr:rowOff>
    </xdr:to>
    <xdr:sp macro="" textlink="">
      <xdr:nvSpPr>
        <xdr:cNvPr id="73" name="楕円 72">
          <a:extLst>
            <a:ext uri="{FF2B5EF4-FFF2-40B4-BE49-F238E27FC236}">
              <a16:creationId xmlns:a16="http://schemas.microsoft.com/office/drawing/2014/main" id="{BBA3B891-B9E1-4810-B9F4-AA6832E463D4}"/>
            </a:ext>
          </a:extLst>
        </xdr:cNvPr>
        <xdr:cNvSpPr/>
      </xdr:nvSpPr>
      <xdr:spPr>
        <a:xfrm>
          <a:off x="45847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66057</xdr:rowOff>
    </xdr:from>
    <xdr:ext cx="405111" cy="259045"/>
    <xdr:sp macro="" textlink="">
      <xdr:nvSpPr>
        <xdr:cNvPr id="74" name="【道路】&#10;有形固定資産減価償却率該当値テキスト">
          <a:extLst>
            <a:ext uri="{FF2B5EF4-FFF2-40B4-BE49-F238E27FC236}">
              <a16:creationId xmlns:a16="http://schemas.microsoft.com/office/drawing/2014/main" id="{E1F622A7-4192-484D-8B22-4F0F07525269}"/>
            </a:ext>
          </a:extLst>
        </xdr:cNvPr>
        <xdr:cNvSpPr txBox="1"/>
      </xdr:nvSpPr>
      <xdr:spPr>
        <a:xfrm>
          <a:off x="4673600" y="709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71120</xdr:rowOff>
    </xdr:from>
    <xdr:to>
      <xdr:col>20</xdr:col>
      <xdr:colOff>38100</xdr:colOff>
      <xdr:row>42</xdr:row>
      <xdr:rowOff>1270</xdr:rowOff>
    </xdr:to>
    <xdr:sp macro="" textlink="">
      <xdr:nvSpPr>
        <xdr:cNvPr id="75" name="楕円 74">
          <a:extLst>
            <a:ext uri="{FF2B5EF4-FFF2-40B4-BE49-F238E27FC236}">
              <a16:creationId xmlns:a16="http://schemas.microsoft.com/office/drawing/2014/main" id="{5E9F8B62-7AF6-4990-9E31-896FD886E81E}"/>
            </a:ext>
          </a:extLst>
        </xdr:cNvPr>
        <xdr:cNvSpPr/>
      </xdr:nvSpPr>
      <xdr:spPr>
        <a:xfrm>
          <a:off x="3746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121920</xdr:rowOff>
    </xdr:from>
    <xdr:to>
      <xdr:col>24</xdr:col>
      <xdr:colOff>63500</xdr:colOff>
      <xdr:row>42</xdr:row>
      <xdr:rowOff>30480</xdr:rowOff>
    </xdr:to>
    <xdr:cxnSp macro="">
      <xdr:nvCxnSpPr>
        <xdr:cNvPr id="76" name="直線コネクタ 75">
          <a:extLst>
            <a:ext uri="{FF2B5EF4-FFF2-40B4-BE49-F238E27FC236}">
              <a16:creationId xmlns:a16="http://schemas.microsoft.com/office/drawing/2014/main" id="{B7138926-4626-4324-AF80-9CF772776E01}"/>
            </a:ext>
          </a:extLst>
        </xdr:cNvPr>
        <xdr:cNvCxnSpPr/>
      </xdr:nvCxnSpPr>
      <xdr:spPr>
        <a:xfrm>
          <a:off x="3797300" y="71513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34925</xdr:rowOff>
    </xdr:from>
    <xdr:to>
      <xdr:col>15</xdr:col>
      <xdr:colOff>101600</xdr:colOff>
      <xdr:row>41</xdr:row>
      <xdr:rowOff>136525</xdr:rowOff>
    </xdr:to>
    <xdr:sp macro="" textlink="">
      <xdr:nvSpPr>
        <xdr:cNvPr id="77" name="楕円 76">
          <a:extLst>
            <a:ext uri="{FF2B5EF4-FFF2-40B4-BE49-F238E27FC236}">
              <a16:creationId xmlns:a16="http://schemas.microsoft.com/office/drawing/2014/main" id="{BCAF98F9-E924-4E23-9D0F-5B90F7DEBC80}"/>
            </a:ext>
          </a:extLst>
        </xdr:cNvPr>
        <xdr:cNvSpPr/>
      </xdr:nvSpPr>
      <xdr:spPr>
        <a:xfrm>
          <a:off x="28575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85725</xdr:rowOff>
    </xdr:from>
    <xdr:to>
      <xdr:col>19</xdr:col>
      <xdr:colOff>177800</xdr:colOff>
      <xdr:row>41</xdr:row>
      <xdr:rowOff>121920</xdr:rowOff>
    </xdr:to>
    <xdr:cxnSp macro="">
      <xdr:nvCxnSpPr>
        <xdr:cNvPr id="78" name="直線コネクタ 77">
          <a:extLst>
            <a:ext uri="{FF2B5EF4-FFF2-40B4-BE49-F238E27FC236}">
              <a16:creationId xmlns:a16="http://schemas.microsoft.com/office/drawing/2014/main" id="{A7654BE7-F9C2-479B-A3CD-CFCB933EEF3D}"/>
            </a:ext>
          </a:extLst>
        </xdr:cNvPr>
        <xdr:cNvCxnSpPr/>
      </xdr:nvCxnSpPr>
      <xdr:spPr>
        <a:xfrm>
          <a:off x="2908300" y="71151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635</xdr:rowOff>
    </xdr:from>
    <xdr:to>
      <xdr:col>10</xdr:col>
      <xdr:colOff>165100</xdr:colOff>
      <xdr:row>41</xdr:row>
      <xdr:rowOff>102235</xdr:rowOff>
    </xdr:to>
    <xdr:sp macro="" textlink="">
      <xdr:nvSpPr>
        <xdr:cNvPr id="79" name="楕円 78">
          <a:extLst>
            <a:ext uri="{FF2B5EF4-FFF2-40B4-BE49-F238E27FC236}">
              <a16:creationId xmlns:a16="http://schemas.microsoft.com/office/drawing/2014/main" id="{FA71E65A-82B7-4A25-8D86-458EBEBAE0BC}"/>
            </a:ext>
          </a:extLst>
        </xdr:cNvPr>
        <xdr:cNvSpPr/>
      </xdr:nvSpPr>
      <xdr:spPr>
        <a:xfrm>
          <a:off x="1968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51435</xdr:rowOff>
    </xdr:from>
    <xdr:to>
      <xdr:col>15</xdr:col>
      <xdr:colOff>50800</xdr:colOff>
      <xdr:row>41</xdr:row>
      <xdr:rowOff>85725</xdr:rowOff>
    </xdr:to>
    <xdr:cxnSp macro="">
      <xdr:nvCxnSpPr>
        <xdr:cNvPr id="80" name="直線コネクタ 79">
          <a:extLst>
            <a:ext uri="{FF2B5EF4-FFF2-40B4-BE49-F238E27FC236}">
              <a16:creationId xmlns:a16="http://schemas.microsoft.com/office/drawing/2014/main" id="{A2121540-FC93-4BF5-A1CA-F7DE2931D19C}"/>
            </a:ext>
          </a:extLst>
        </xdr:cNvPr>
        <xdr:cNvCxnSpPr/>
      </xdr:nvCxnSpPr>
      <xdr:spPr>
        <a:xfrm>
          <a:off x="2019300" y="70808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81" name="n_1aveValue【道路】&#10;有形固定資産減価償却率">
          <a:extLst>
            <a:ext uri="{FF2B5EF4-FFF2-40B4-BE49-F238E27FC236}">
              <a16:creationId xmlns:a16="http://schemas.microsoft.com/office/drawing/2014/main" id="{125CA704-B733-4B6A-96C8-1EE0CF23F64C}"/>
            </a:ext>
          </a:extLst>
        </xdr:cNvPr>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2" name="n_2aveValue【道路】&#10;有形固定資産減価償却率">
          <a:extLst>
            <a:ext uri="{FF2B5EF4-FFF2-40B4-BE49-F238E27FC236}">
              <a16:creationId xmlns:a16="http://schemas.microsoft.com/office/drawing/2014/main" id="{ADF9C0FD-9D27-411F-B9B0-68C928BDC2A3}"/>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3" name="n_3aveValue【道路】&#10;有形固定資産減価償却率">
          <a:extLst>
            <a:ext uri="{FF2B5EF4-FFF2-40B4-BE49-F238E27FC236}">
              <a16:creationId xmlns:a16="http://schemas.microsoft.com/office/drawing/2014/main" id="{72673B3B-84CD-4842-8CAE-312F6D6443B8}"/>
            </a:ext>
          </a:extLst>
        </xdr:cNvPr>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124477</xdr:rowOff>
    </xdr:from>
    <xdr:ext cx="405111" cy="259045"/>
    <xdr:sp macro="" textlink="">
      <xdr:nvSpPr>
        <xdr:cNvPr id="84" name="n_4aveValue【道路】&#10;有形固定資産減価償却率">
          <a:extLst>
            <a:ext uri="{FF2B5EF4-FFF2-40B4-BE49-F238E27FC236}">
              <a16:creationId xmlns:a16="http://schemas.microsoft.com/office/drawing/2014/main" id="{92BE3DF2-DC8A-469B-86D2-C810AD122AED}"/>
            </a:ext>
          </a:extLst>
        </xdr:cNvPr>
        <xdr:cNvSpPr txBox="1"/>
      </xdr:nvSpPr>
      <xdr:spPr>
        <a:xfrm>
          <a:off x="927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163847</xdr:rowOff>
    </xdr:from>
    <xdr:ext cx="405111" cy="259045"/>
    <xdr:sp macro="" textlink="">
      <xdr:nvSpPr>
        <xdr:cNvPr id="85" name="n_1mainValue【道路】&#10;有形固定資産減価償却率">
          <a:extLst>
            <a:ext uri="{FF2B5EF4-FFF2-40B4-BE49-F238E27FC236}">
              <a16:creationId xmlns:a16="http://schemas.microsoft.com/office/drawing/2014/main" id="{740F3DA3-1CD7-49AB-BFA4-24A789FD520D}"/>
            </a:ext>
          </a:extLst>
        </xdr:cNvPr>
        <xdr:cNvSpPr txBox="1"/>
      </xdr:nvSpPr>
      <xdr:spPr>
        <a:xfrm>
          <a:off x="35820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127652</xdr:rowOff>
    </xdr:from>
    <xdr:ext cx="405111" cy="259045"/>
    <xdr:sp macro="" textlink="">
      <xdr:nvSpPr>
        <xdr:cNvPr id="86" name="n_2mainValue【道路】&#10;有形固定資産減価償却率">
          <a:extLst>
            <a:ext uri="{FF2B5EF4-FFF2-40B4-BE49-F238E27FC236}">
              <a16:creationId xmlns:a16="http://schemas.microsoft.com/office/drawing/2014/main" id="{2D2CF070-7C60-48C9-AD0E-65CFB07A96C1}"/>
            </a:ext>
          </a:extLst>
        </xdr:cNvPr>
        <xdr:cNvSpPr txBox="1"/>
      </xdr:nvSpPr>
      <xdr:spPr>
        <a:xfrm>
          <a:off x="2705744"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93362</xdr:rowOff>
    </xdr:from>
    <xdr:ext cx="405111" cy="259045"/>
    <xdr:sp macro="" textlink="">
      <xdr:nvSpPr>
        <xdr:cNvPr id="87" name="n_3mainValue【道路】&#10;有形固定資産減価償却率">
          <a:extLst>
            <a:ext uri="{FF2B5EF4-FFF2-40B4-BE49-F238E27FC236}">
              <a16:creationId xmlns:a16="http://schemas.microsoft.com/office/drawing/2014/main" id="{0E85A05B-D73C-42E4-AFED-37213ABA02A4}"/>
            </a:ext>
          </a:extLst>
        </xdr:cNvPr>
        <xdr:cNvSpPr txBox="1"/>
      </xdr:nvSpPr>
      <xdr:spPr>
        <a:xfrm>
          <a:off x="1816744"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1A2A0433-A3AC-4105-B1CE-53B32DEBA69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14688C-7FE1-4054-ADA6-EA04016D99A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2477058A-A21B-4A47-9DD8-A5C33D6473D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6FDD2AAA-D09F-4DFD-8E03-6545C7EFFFA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392EA8D4-A0F3-44EB-ACF3-A8A5330959F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D781DFDE-B5D5-4BB3-BEFB-C4DB59F022C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8CB12983-0CFA-4A02-B7DC-E9A04371552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86EC7C97-5D90-413E-9FD7-41698E2167D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3ED66995-1340-4CE5-BD2B-EE8A45C7DF5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D7560F6E-67E6-4924-B5A3-5FF86F67F07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49CDB2DB-9C67-4ABC-9733-A6A70839865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479991E9-92F3-46B8-980E-E1E872AE43F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3ACDC72F-F974-4C67-A7B2-C64589DD0CB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a:extLst>
            <a:ext uri="{FF2B5EF4-FFF2-40B4-BE49-F238E27FC236}">
              <a16:creationId xmlns:a16="http://schemas.microsoft.com/office/drawing/2014/main" id="{F9840465-112F-49DC-8883-5F9F850F02EC}"/>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257D6FF0-9BAF-4DBB-BD88-B0254AF64CB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a:extLst>
            <a:ext uri="{FF2B5EF4-FFF2-40B4-BE49-F238E27FC236}">
              <a16:creationId xmlns:a16="http://schemas.microsoft.com/office/drawing/2014/main" id="{2CAF26D6-9C3E-48C6-A82E-FA2A2D718CEA}"/>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F72E8049-FD9A-4E55-9B48-E105A83A338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a:extLst>
            <a:ext uri="{FF2B5EF4-FFF2-40B4-BE49-F238E27FC236}">
              <a16:creationId xmlns:a16="http://schemas.microsoft.com/office/drawing/2014/main" id="{58618161-76C2-4179-97D1-7CCCF77F55E2}"/>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81B3CE59-1000-40A7-B972-5D013E45B5C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a:extLst>
            <a:ext uri="{FF2B5EF4-FFF2-40B4-BE49-F238E27FC236}">
              <a16:creationId xmlns:a16="http://schemas.microsoft.com/office/drawing/2014/main" id="{5C0DCD27-F84A-4B54-9C99-689D8D469FBF}"/>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6D86C352-645A-44C8-AA3B-F0D2B355CD8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a:extLst>
            <a:ext uri="{FF2B5EF4-FFF2-40B4-BE49-F238E27FC236}">
              <a16:creationId xmlns:a16="http://schemas.microsoft.com/office/drawing/2014/main" id="{22F4B0E7-662F-4310-B40E-67CBCC48753B}"/>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69B31C73-AEA7-4332-AD20-5E1E6083CEC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1" name="直線コネクタ 110">
          <a:extLst>
            <a:ext uri="{FF2B5EF4-FFF2-40B4-BE49-F238E27FC236}">
              <a16:creationId xmlns:a16="http://schemas.microsoft.com/office/drawing/2014/main" id="{D8791387-EDA7-4683-B62C-2FA97A3DDC3A}"/>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2" name="【道路】&#10;一人当たり延長最小値テキスト">
          <a:extLst>
            <a:ext uri="{FF2B5EF4-FFF2-40B4-BE49-F238E27FC236}">
              <a16:creationId xmlns:a16="http://schemas.microsoft.com/office/drawing/2014/main" id="{F9657933-5E85-4559-BDF4-9ACE75C08A0C}"/>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3" name="直線コネクタ 112">
          <a:extLst>
            <a:ext uri="{FF2B5EF4-FFF2-40B4-BE49-F238E27FC236}">
              <a16:creationId xmlns:a16="http://schemas.microsoft.com/office/drawing/2014/main" id="{71CAF896-5FFF-47F8-A1E5-1C5A79E227BA}"/>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4" name="【道路】&#10;一人当たり延長最大値テキスト">
          <a:extLst>
            <a:ext uri="{FF2B5EF4-FFF2-40B4-BE49-F238E27FC236}">
              <a16:creationId xmlns:a16="http://schemas.microsoft.com/office/drawing/2014/main" id="{7E068A7D-794A-4AD3-9FCA-6301F7EBC57A}"/>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5" name="直線コネクタ 114">
          <a:extLst>
            <a:ext uri="{FF2B5EF4-FFF2-40B4-BE49-F238E27FC236}">
              <a16:creationId xmlns:a16="http://schemas.microsoft.com/office/drawing/2014/main" id="{CA32FE63-AA1A-4B54-A986-330727E14817}"/>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6" name="【道路】&#10;一人当たり延長平均値テキスト">
          <a:extLst>
            <a:ext uri="{FF2B5EF4-FFF2-40B4-BE49-F238E27FC236}">
              <a16:creationId xmlns:a16="http://schemas.microsoft.com/office/drawing/2014/main" id="{D3434D19-F0E5-4245-91A6-5DC1EA517E46}"/>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7" name="フローチャート: 判断 116">
          <a:extLst>
            <a:ext uri="{FF2B5EF4-FFF2-40B4-BE49-F238E27FC236}">
              <a16:creationId xmlns:a16="http://schemas.microsoft.com/office/drawing/2014/main" id="{BD488993-43A0-4284-90CC-4A7B51957E38}"/>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8" name="フローチャート: 判断 117">
          <a:extLst>
            <a:ext uri="{FF2B5EF4-FFF2-40B4-BE49-F238E27FC236}">
              <a16:creationId xmlns:a16="http://schemas.microsoft.com/office/drawing/2014/main" id="{43273762-1D84-4471-85C7-78670AF06755}"/>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9" name="フローチャート: 判断 118">
          <a:extLst>
            <a:ext uri="{FF2B5EF4-FFF2-40B4-BE49-F238E27FC236}">
              <a16:creationId xmlns:a16="http://schemas.microsoft.com/office/drawing/2014/main" id="{8EB62E62-B8F7-4309-A0E6-1AB4FA479D37}"/>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0" name="フローチャート: 判断 119">
          <a:extLst>
            <a:ext uri="{FF2B5EF4-FFF2-40B4-BE49-F238E27FC236}">
              <a16:creationId xmlns:a16="http://schemas.microsoft.com/office/drawing/2014/main" id="{1D51EB9B-4CC4-4CB1-B40B-F512282F1024}"/>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148291</xdr:rowOff>
    </xdr:from>
    <xdr:to>
      <xdr:col>36</xdr:col>
      <xdr:colOff>165100</xdr:colOff>
      <xdr:row>42</xdr:row>
      <xdr:rowOff>78441</xdr:rowOff>
    </xdr:to>
    <xdr:sp macro="" textlink="">
      <xdr:nvSpPr>
        <xdr:cNvPr id="121" name="フローチャート: 判断 120">
          <a:extLst>
            <a:ext uri="{FF2B5EF4-FFF2-40B4-BE49-F238E27FC236}">
              <a16:creationId xmlns:a16="http://schemas.microsoft.com/office/drawing/2014/main" id="{DB72B6FB-DF26-43B3-BE65-9B4ABC44B7DA}"/>
            </a:ext>
          </a:extLst>
        </xdr:cNvPr>
        <xdr:cNvSpPr/>
      </xdr:nvSpPr>
      <xdr:spPr>
        <a:xfrm>
          <a:off x="6921500" y="71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37EE09A-FF58-449C-A01F-D50FB11C827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6DCA48F-282A-423B-89C3-135A011BF9D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964E27A-A3CB-4DC8-A32E-A895EDB6A1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AABF18C-D869-4EDE-9071-E18DD8A77CA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3015C05-E9F7-4B13-8B8D-508770F26BC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146854</xdr:rowOff>
    </xdr:from>
    <xdr:to>
      <xdr:col>55</xdr:col>
      <xdr:colOff>50800</xdr:colOff>
      <xdr:row>42</xdr:row>
      <xdr:rowOff>77004</xdr:rowOff>
    </xdr:to>
    <xdr:sp macro="" textlink="">
      <xdr:nvSpPr>
        <xdr:cNvPr id="127" name="楕円 126">
          <a:extLst>
            <a:ext uri="{FF2B5EF4-FFF2-40B4-BE49-F238E27FC236}">
              <a16:creationId xmlns:a16="http://schemas.microsoft.com/office/drawing/2014/main" id="{A5F714CC-79A4-457F-AA9D-08BA55FC406C}"/>
            </a:ext>
          </a:extLst>
        </xdr:cNvPr>
        <xdr:cNvSpPr/>
      </xdr:nvSpPr>
      <xdr:spPr>
        <a:xfrm>
          <a:off x="10426700" y="717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28" name="【道路】&#10;一人当たり延長該当値テキスト">
          <a:extLst>
            <a:ext uri="{FF2B5EF4-FFF2-40B4-BE49-F238E27FC236}">
              <a16:creationId xmlns:a16="http://schemas.microsoft.com/office/drawing/2014/main" id="{19987F92-F6CD-44F4-84C0-76A1E4490037}"/>
            </a:ext>
          </a:extLst>
        </xdr:cNvPr>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147265</xdr:rowOff>
    </xdr:from>
    <xdr:to>
      <xdr:col>50</xdr:col>
      <xdr:colOff>165100</xdr:colOff>
      <xdr:row>42</xdr:row>
      <xdr:rowOff>77415</xdr:rowOff>
    </xdr:to>
    <xdr:sp macro="" textlink="">
      <xdr:nvSpPr>
        <xdr:cNvPr id="129" name="楕円 128">
          <a:extLst>
            <a:ext uri="{FF2B5EF4-FFF2-40B4-BE49-F238E27FC236}">
              <a16:creationId xmlns:a16="http://schemas.microsoft.com/office/drawing/2014/main" id="{E641E14E-1238-4624-AB2F-F49E08B474BF}"/>
            </a:ext>
          </a:extLst>
        </xdr:cNvPr>
        <xdr:cNvSpPr/>
      </xdr:nvSpPr>
      <xdr:spPr>
        <a:xfrm>
          <a:off x="9588500" y="71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26204</xdr:rowOff>
    </xdr:from>
    <xdr:to>
      <xdr:col>55</xdr:col>
      <xdr:colOff>0</xdr:colOff>
      <xdr:row>42</xdr:row>
      <xdr:rowOff>26615</xdr:rowOff>
    </xdr:to>
    <xdr:cxnSp macro="">
      <xdr:nvCxnSpPr>
        <xdr:cNvPr id="130" name="直線コネクタ 129">
          <a:extLst>
            <a:ext uri="{FF2B5EF4-FFF2-40B4-BE49-F238E27FC236}">
              <a16:creationId xmlns:a16="http://schemas.microsoft.com/office/drawing/2014/main" id="{B11FECEA-FD10-4E8B-BF27-C8577A56AE7C}"/>
            </a:ext>
          </a:extLst>
        </xdr:cNvPr>
        <xdr:cNvCxnSpPr/>
      </xdr:nvCxnSpPr>
      <xdr:spPr>
        <a:xfrm flipV="1">
          <a:off x="9639300" y="7227104"/>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147668</xdr:rowOff>
    </xdr:from>
    <xdr:to>
      <xdr:col>46</xdr:col>
      <xdr:colOff>38100</xdr:colOff>
      <xdr:row>42</xdr:row>
      <xdr:rowOff>77818</xdr:rowOff>
    </xdr:to>
    <xdr:sp macro="" textlink="">
      <xdr:nvSpPr>
        <xdr:cNvPr id="131" name="楕円 130">
          <a:extLst>
            <a:ext uri="{FF2B5EF4-FFF2-40B4-BE49-F238E27FC236}">
              <a16:creationId xmlns:a16="http://schemas.microsoft.com/office/drawing/2014/main" id="{8CE8C857-4F70-4CFC-9F89-0944C606BEB5}"/>
            </a:ext>
          </a:extLst>
        </xdr:cNvPr>
        <xdr:cNvSpPr/>
      </xdr:nvSpPr>
      <xdr:spPr>
        <a:xfrm>
          <a:off x="8699500" y="717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26615</xdr:rowOff>
    </xdr:from>
    <xdr:to>
      <xdr:col>50</xdr:col>
      <xdr:colOff>114300</xdr:colOff>
      <xdr:row>42</xdr:row>
      <xdr:rowOff>27018</xdr:rowOff>
    </xdr:to>
    <xdr:cxnSp macro="">
      <xdr:nvCxnSpPr>
        <xdr:cNvPr id="132" name="直線コネクタ 131">
          <a:extLst>
            <a:ext uri="{FF2B5EF4-FFF2-40B4-BE49-F238E27FC236}">
              <a16:creationId xmlns:a16="http://schemas.microsoft.com/office/drawing/2014/main" id="{C27DE7FA-AF46-4331-ADB2-FF29D9FDAB63}"/>
            </a:ext>
          </a:extLst>
        </xdr:cNvPr>
        <xdr:cNvCxnSpPr/>
      </xdr:nvCxnSpPr>
      <xdr:spPr>
        <a:xfrm flipV="1">
          <a:off x="8750300" y="7227515"/>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146208</xdr:rowOff>
    </xdr:from>
    <xdr:to>
      <xdr:col>41</xdr:col>
      <xdr:colOff>101600</xdr:colOff>
      <xdr:row>42</xdr:row>
      <xdr:rowOff>76358</xdr:rowOff>
    </xdr:to>
    <xdr:sp macro="" textlink="">
      <xdr:nvSpPr>
        <xdr:cNvPr id="133" name="楕円 132">
          <a:extLst>
            <a:ext uri="{FF2B5EF4-FFF2-40B4-BE49-F238E27FC236}">
              <a16:creationId xmlns:a16="http://schemas.microsoft.com/office/drawing/2014/main" id="{AA43D7F4-989A-409A-9191-13FDB78BB976}"/>
            </a:ext>
          </a:extLst>
        </xdr:cNvPr>
        <xdr:cNvSpPr/>
      </xdr:nvSpPr>
      <xdr:spPr>
        <a:xfrm>
          <a:off x="7810500" y="71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25558</xdr:rowOff>
    </xdr:from>
    <xdr:to>
      <xdr:col>45</xdr:col>
      <xdr:colOff>177800</xdr:colOff>
      <xdr:row>42</xdr:row>
      <xdr:rowOff>27018</xdr:rowOff>
    </xdr:to>
    <xdr:cxnSp macro="">
      <xdr:nvCxnSpPr>
        <xdr:cNvPr id="134" name="直線コネクタ 133">
          <a:extLst>
            <a:ext uri="{FF2B5EF4-FFF2-40B4-BE49-F238E27FC236}">
              <a16:creationId xmlns:a16="http://schemas.microsoft.com/office/drawing/2014/main" id="{62C6886C-3D32-4BF9-99A0-8608717C1D15}"/>
            </a:ext>
          </a:extLst>
        </xdr:cNvPr>
        <xdr:cNvCxnSpPr/>
      </xdr:nvCxnSpPr>
      <xdr:spPr>
        <a:xfrm>
          <a:off x="7861300" y="7226458"/>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5" name="n_1aveValue【道路】&#10;一人当たり延長">
          <a:extLst>
            <a:ext uri="{FF2B5EF4-FFF2-40B4-BE49-F238E27FC236}">
              <a16:creationId xmlns:a16="http://schemas.microsoft.com/office/drawing/2014/main" id="{0D8A0CAA-EB13-4CD6-A6A0-C59A55F62330}"/>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6" name="n_2aveValue【道路】&#10;一人当たり延長">
          <a:extLst>
            <a:ext uri="{FF2B5EF4-FFF2-40B4-BE49-F238E27FC236}">
              <a16:creationId xmlns:a16="http://schemas.microsoft.com/office/drawing/2014/main" id="{EB9E6B6B-18C8-4BBC-929C-DB46B0E4EFBB}"/>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73982</xdr:rowOff>
    </xdr:from>
    <xdr:ext cx="534377" cy="259045"/>
    <xdr:sp macro="" textlink="">
      <xdr:nvSpPr>
        <xdr:cNvPr id="137" name="n_3aveValue【道路】&#10;一人当たり延長">
          <a:extLst>
            <a:ext uri="{FF2B5EF4-FFF2-40B4-BE49-F238E27FC236}">
              <a16:creationId xmlns:a16="http://schemas.microsoft.com/office/drawing/2014/main" id="{420E599C-F1A2-412D-A3D4-7AEEF735A965}"/>
            </a:ext>
          </a:extLst>
        </xdr:cNvPr>
        <xdr:cNvSpPr txBox="1"/>
      </xdr:nvSpPr>
      <xdr:spPr>
        <a:xfrm>
          <a:off x="7594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94968</xdr:rowOff>
    </xdr:from>
    <xdr:ext cx="534377" cy="259045"/>
    <xdr:sp macro="" textlink="">
      <xdr:nvSpPr>
        <xdr:cNvPr id="138" name="n_4aveValue【道路】&#10;一人当たり延長">
          <a:extLst>
            <a:ext uri="{FF2B5EF4-FFF2-40B4-BE49-F238E27FC236}">
              <a16:creationId xmlns:a16="http://schemas.microsoft.com/office/drawing/2014/main" id="{A9A1F162-9A7B-4C90-95D8-EA59B844939E}"/>
            </a:ext>
          </a:extLst>
        </xdr:cNvPr>
        <xdr:cNvSpPr txBox="1"/>
      </xdr:nvSpPr>
      <xdr:spPr>
        <a:xfrm>
          <a:off x="6705111" y="69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68542</xdr:rowOff>
    </xdr:from>
    <xdr:ext cx="534377" cy="259045"/>
    <xdr:sp macro="" textlink="">
      <xdr:nvSpPr>
        <xdr:cNvPr id="139" name="n_1mainValue【道路】&#10;一人当たり延長">
          <a:extLst>
            <a:ext uri="{FF2B5EF4-FFF2-40B4-BE49-F238E27FC236}">
              <a16:creationId xmlns:a16="http://schemas.microsoft.com/office/drawing/2014/main" id="{E8B00AB7-E8B6-4A06-B41A-1A966C82BEBE}"/>
            </a:ext>
          </a:extLst>
        </xdr:cNvPr>
        <xdr:cNvSpPr txBox="1"/>
      </xdr:nvSpPr>
      <xdr:spPr>
        <a:xfrm>
          <a:off x="9359411" y="726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68945</xdr:rowOff>
    </xdr:from>
    <xdr:ext cx="534377" cy="259045"/>
    <xdr:sp macro="" textlink="">
      <xdr:nvSpPr>
        <xdr:cNvPr id="140" name="n_2mainValue【道路】&#10;一人当たり延長">
          <a:extLst>
            <a:ext uri="{FF2B5EF4-FFF2-40B4-BE49-F238E27FC236}">
              <a16:creationId xmlns:a16="http://schemas.microsoft.com/office/drawing/2014/main" id="{BBE2D83F-2E4E-46C0-812C-EF9FA8252DB0}"/>
            </a:ext>
          </a:extLst>
        </xdr:cNvPr>
        <xdr:cNvSpPr txBox="1"/>
      </xdr:nvSpPr>
      <xdr:spPr>
        <a:xfrm>
          <a:off x="8483111" y="726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92885</xdr:rowOff>
    </xdr:from>
    <xdr:ext cx="534377" cy="259045"/>
    <xdr:sp macro="" textlink="">
      <xdr:nvSpPr>
        <xdr:cNvPr id="141" name="n_3mainValue【道路】&#10;一人当たり延長">
          <a:extLst>
            <a:ext uri="{FF2B5EF4-FFF2-40B4-BE49-F238E27FC236}">
              <a16:creationId xmlns:a16="http://schemas.microsoft.com/office/drawing/2014/main" id="{C3D3895D-F79F-46DC-9FDF-4EFC59BD985F}"/>
            </a:ext>
          </a:extLst>
        </xdr:cNvPr>
        <xdr:cNvSpPr txBox="1"/>
      </xdr:nvSpPr>
      <xdr:spPr>
        <a:xfrm>
          <a:off x="7594111" y="69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9DCA3359-BAE2-4742-B0C5-682005D6B5B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6DF68DCA-2C27-4C9F-A3CB-658884946CD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2B5FABD9-F146-43E5-82F3-352B344C292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EB56A39C-73EC-4D6E-9823-953DFABF2C7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E3FE94D0-B453-4EF6-A89A-C3E03E5C8A2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4896494D-6F25-4E61-8043-C29DA4F7C41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C76F11C1-E9AB-4CD0-A9A3-0F51C5A9E23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EAC21DB6-79C4-4D3A-804C-9DD2DFD996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895ED048-AB8E-4D8A-A21B-429293231F9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CB6E1AAA-613D-4F14-A3BC-69C56D06AA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7CD8FC6A-0D6C-42C1-8AEE-56553C830CB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2F013A0B-7502-4A31-B87E-1AC018310099}"/>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6C8C0C27-BD5F-4B3B-A588-7837583E4A4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5E8B9672-14B6-48F0-9861-3A49F4ABE6B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8DAD823-1B41-43A1-95D4-66FE89314A8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B5C9FE45-F0E9-47EF-B6EF-9BD6C028677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937E559B-6353-4FCD-9902-81FD00472E5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1E63C39B-66CE-46F8-A840-0DAD5ED2F37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ABA2A331-6AFE-4288-BA4B-37791A26CB8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E84994DC-F987-4665-8CBF-83426E649BF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D24370D-5914-49DE-99E6-36A3D7F6B01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569DB383-4D49-4455-B571-11A199C8EDB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2241E4BB-BD25-47FF-8709-E7BC976C2DC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D77C3A4A-F648-476B-B30A-707DD6C32B5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1250B6F5-F713-44E1-B0E0-8A38E3AB414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7" name="直線コネクタ 166">
          <a:extLst>
            <a:ext uri="{FF2B5EF4-FFF2-40B4-BE49-F238E27FC236}">
              <a16:creationId xmlns:a16="http://schemas.microsoft.com/office/drawing/2014/main" id="{3A7AB8AA-C96F-47AE-96D1-A5CE71FE06E7}"/>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38B1AF8-B917-4AAC-BE3B-E9D223F163B0}"/>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9" name="直線コネクタ 168">
          <a:extLst>
            <a:ext uri="{FF2B5EF4-FFF2-40B4-BE49-F238E27FC236}">
              <a16:creationId xmlns:a16="http://schemas.microsoft.com/office/drawing/2014/main" id="{C540F7F1-6522-4F7A-A340-8B2A88C2A914}"/>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4DCE63D8-CD45-41D6-B80E-8E6954769732}"/>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1" name="直線コネクタ 170">
          <a:extLst>
            <a:ext uri="{FF2B5EF4-FFF2-40B4-BE49-F238E27FC236}">
              <a16:creationId xmlns:a16="http://schemas.microsoft.com/office/drawing/2014/main" id="{422685DC-3F2C-40FD-A820-78B2CBA5BE58}"/>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F0BC5C1A-9849-4CA0-A040-655845AD69BB}"/>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3" name="フローチャート: 判断 172">
          <a:extLst>
            <a:ext uri="{FF2B5EF4-FFF2-40B4-BE49-F238E27FC236}">
              <a16:creationId xmlns:a16="http://schemas.microsoft.com/office/drawing/2014/main" id="{2A63EEFD-C61D-45E6-A4E2-0880683B9A16}"/>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4" name="フローチャート: 判断 173">
          <a:extLst>
            <a:ext uri="{FF2B5EF4-FFF2-40B4-BE49-F238E27FC236}">
              <a16:creationId xmlns:a16="http://schemas.microsoft.com/office/drawing/2014/main" id="{0392AEF7-980F-44BA-9FBA-658C55C0C121}"/>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5" name="フローチャート: 判断 174">
          <a:extLst>
            <a:ext uri="{FF2B5EF4-FFF2-40B4-BE49-F238E27FC236}">
              <a16:creationId xmlns:a16="http://schemas.microsoft.com/office/drawing/2014/main" id="{22912FEA-8133-45BE-B8B4-D3E1CE3A6BA0}"/>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a:extLst>
            <a:ext uri="{FF2B5EF4-FFF2-40B4-BE49-F238E27FC236}">
              <a16:creationId xmlns:a16="http://schemas.microsoft.com/office/drawing/2014/main" id="{A5B247A0-CF90-42BB-936D-684419EC0B30}"/>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7" name="フローチャート: 判断 176">
          <a:extLst>
            <a:ext uri="{FF2B5EF4-FFF2-40B4-BE49-F238E27FC236}">
              <a16:creationId xmlns:a16="http://schemas.microsoft.com/office/drawing/2014/main" id="{0AAEA62C-5485-412A-8893-154C7F55CCDA}"/>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DDD20CD7-7D55-4154-8530-C7510DC43D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83E9E01F-A334-45D5-B378-B1A2154C55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B4472345-7F13-4058-B980-CB844F6F86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AE15903-78EB-4262-AE21-EE3CF3FB09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0F27C3A-84B4-45DF-97C1-7D0C2D96D1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105954</xdr:rowOff>
    </xdr:from>
    <xdr:to>
      <xdr:col>24</xdr:col>
      <xdr:colOff>114300</xdr:colOff>
      <xdr:row>62</xdr:row>
      <xdr:rowOff>36104</xdr:rowOff>
    </xdr:to>
    <xdr:sp macro="" textlink="">
      <xdr:nvSpPr>
        <xdr:cNvPr id="183" name="楕円 182">
          <a:extLst>
            <a:ext uri="{FF2B5EF4-FFF2-40B4-BE49-F238E27FC236}">
              <a16:creationId xmlns:a16="http://schemas.microsoft.com/office/drawing/2014/main" id="{A2515B71-7876-40B2-9D89-3DB2E9E63E92}"/>
            </a:ext>
          </a:extLst>
        </xdr:cNvPr>
        <xdr:cNvSpPr/>
      </xdr:nvSpPr>
      <xdr:spPr>
        <a:xfrm>
          <a:off x="45847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84381</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A72410E6-63ED-4E0E-A034-071E6EBE5662}"/>
            </a:ext>
          </a:extLst>
        </xdr:cNvPr>
        <xdr:cNvSpPr txBox="1"/>
      </xdr:nvSpPr>
      <xdr:spPr>
        <a:xfrm>
          <a:off x="4673600"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79828</xdr:rowOff>
    </xdr:from>
    <xdr:to>
      <xdr:col>20</xdr:col>
      <xdr:colOff>38100</xdr:colOff>
      <xdr:row>62</xdr:row>
      <xdr:rowOff>9978</xdr:rowOff>
    </xdr:to>
    <xdr:sp macro="" textlink="">
      <xdr:nvSpPr>
        <xdr:cNvPr id="185" name="楕円 184">
          <a:extLst>
            <a:ext uri="{FF2B5EF4-FFF2-40B4-BE49-F238E27FC236}">
              <a16:creationId xmlns:a16="http://schemas.microsoft.com/office/drawing/2014/main" id="{880CE61F-7F8E-4E97-823A-AF50C8967AFD}"/>
            </a:ext>
          </a:extLst>
        </xdr:cNvPr>
        <xdr:cNvSpPr/>
      </xdr:nvSpPr>
      <xdr:spPr>
        <a:xfrm>
          <a:off x="3746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130628</xdr:rowOff>
    </xdr:from>
    <xdr:to>
      <xdr:col>24</xdr:col>
      <xdr:colOff>63500</xdr:colOff>
      <xdr:row>61</xdr:row>
      <xdr:rowOff>156754</xdr:rowOff>
    </xdr:to>
    <xdr:cxnSp macro="">
      <xdr:nvCxnSpPr>
        <xdr:cNvPr id="186" name="直線コネクタ 185">
          <a:extLst>
            <a:ext uri="{FF2B5EF4-FFF2-40B4-BE49-F238E27FC236}">
              <a16:creationId xmlns:a16="http://schemas.microsoft.com/office/drawing/2014/main" id="{B823722A-9CEF-4DDF-AE21-3C54F83A40AC}"/>
            </a:ext>
          </a:extLst>
        </xdr:cNvPr>
        <xdr:cNvCxnSpPr/>
      </xdr:nvCxnSpPr>
      <xdr:spPr>
        <a:xfrm>
          <a:off x="3797300" y="1058907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87" name="楕円 186">
          <a:extLst>
            <a:ext uri="{FF2B5EF4-FFF2-40B4-BE49-F238E27FC236}">
              <a16:creationId xmlns:a16="http://schemas.microsoft.com/office/drawing/2014/main" id="{79F1A27C-1275-4597-8743-20C86B358C9B}"/>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102870</xdr:rowOff>
    </xdr:from>
    <xdr:to>
      <xdr:col>19</xdr:col>
      <xdr:colOff>177800</xdr:colOff>
      <xdr:row>61</xdr:row>
      <xdr:rowOff>130628</xdr:rowOff>
    </xdr:to>
    <xdr:cxnSp macro="">
      <xdr:nvCxnSpPr>
        <xdr:cNvPr id="188" name="直線コネクタ 187">
          <a:extLst>
            <a:ext uri="{FF2B5EF4-FFF2-40B4-BE49-F238E27FC236}">
              <a16:creationId xmlns:a16="http://schemas.microsoft.com/office/drawing/2014/main" id="{B999D535-33DF-4595-A243-7E7A23231BAB}"/>
            </a:ext>
          </a:extLst>
        </xdr:cNvPr>
        <xdr:cNvCxnSpPr/>
      </xdr:nvCxnSpPr>
      <xdr:spPr>
        <a:xfrm>
          <a:off x="2908300" y="105613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24312</xdr:rowOff>
    </xdr:from>
    <xdr:to>
      <xdr:col>10</xdr:col>
      <xdr:colOff>165100</xdr:colOff>
      <xdr:row>61</xdr:row>
      <xdr:rowOff>125912</xdr:rowOff>
    </xdr:to>
    <xdr:sp macro="" textlink="">
      <xdr:nvSpPr>
        <xdr:cNvPr id="189" name="楕円 188">
          <a:extLst>
            <a:ext uri="{FF2B5EF4-FFF2-40B4-BE49-F238E27FC236}">
              <a16:creationId xmlns:a16="http://schemas.microsoft.com/office/drawing/2014/main" id="{F6B3FC32-FD3C-4AB4-A01E-3DCD55CA1A24}"/>
            </a:ext>
          </a:extLst>
        </xdr:cNvPr>
        <xdr:cNvSpPr/>
      </xdr:nvSpPr>
      <xdr:spPr>
        <a:xfrm>
          <a:off x="1968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75112</xdr:rowOff>
    </xdr:from>
    <xdr:to>
      <xdr:col>15</xdr:col>
      <xdr:colOff>50800</xdr:colOff>
      <xdr:row>61</xdr:row>
      <xdr:rowOff>102870</xdr:rowOff>
    </xdr:to>
    <xdr:cxnSp macro="">
      <xdr:nvCxnSpPr>
        <xdr:cNvPr id="190" name="直線コネクタ 189">
          <a:extLst>
            <a:ext uri="{FF2B5EF4-FFF2-40B4-BE49-F238E27FC236}">
              <a16:creationId xmlns:a16="http://schemas.microsoft.com/office/drawing/2014/main" id="{A12DE217-339E-450E-B917-315505783E64}"/>
            </a:ext>
          </a:extLst>
        </xdr:cNvPr>
        <xdr:cNvCxnSpPr/>
      </xdr:nvCxnSpPr>
      <xdr:spPr>
        <a:xfrm>
          <a:off x="2019300" y="105335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4CD0D6C-E3F4-4BA8-B838-090FCFF07752}"/>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1AE4D655-DC22-4604-A5CD-255C421F3ECB}"/>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7BFCF438-7A6A-41EB-9E69-3601926F3F9A}"/>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3373DF97-DE68-4915-9F06-AEB1A60A5A3F}"/>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259C2FCA-0235-41E7-B960-8095EC00BA31}"/>
            </a:ext>
          </a:extLst>
        </xdr:cNvPr>
        <xdr:cNvSpPr txBox="1"/>
      </xdr:nvSpPr>
      <xdr:spPr>
        <a:xfrm>
          <a:off x="35820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2F88AEF2-CF3E-460A-988E-91F4C0B1D52F}"/>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117039</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37BD3B4-F3E6-4FB9-841C-BD8C2E43A620}"/>
            </a:ext>
          </a:extLst>
        </xdr:cNvPr>
        <xdr:cNvSpPr txBox="1"/>
      </xdr:nvSpPr>
      <xdr:spPr>
        <a:xfrm>
          <a:off x="1816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1940FEEC-0BAF-458E-914D-EF2C4C7BCF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5BF5016D-A3FE-44E9-AE42-D55DB1FB227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D913269C-29E5-4061-857A-4B18510FD9E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52CFD07D-9521-4CBA-9786-2F5CF7B5090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413EC815-EA3F-496D-8205-83D8B948C4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DE30898D-4FA1-45A1-9F79-1004519E92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E7BE6D49-77A9-4EC6-A079-096EDDFD6A5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937C3658-F74E-4CCB-AB7A-BB0DE154182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EC0D156D-49F6-4E68-97EF-842B47851B2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DF9FBA02-0FB4-44CA-821D-022A8E64175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6DABC263-2D5C-4C21-8815-17ADA4E4436F}"/>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89DA1C7B-DB88-4D41-988C-6A63320C465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223C4015-6213-48F3-97D6-544E2A344EB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a:extLst>
            <a:ext uri="{FF2B5EF4-FFF2-40B4-BE49-F238E27FC236}">
              <a16:creationId xmlns:a16="http://schemas.microsoft.com/office/drawing/2014/main" id="{98250C4A-1B21-4C8C-94B0-08CE1573E37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63B4DA35-CB15-4A89-A000-216FCA22540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a:extLst>
            <a:ext uri="{FF2B5EF4-FFF2-40B4-BE49-F238E27FC236}">
              <a16:creationId xmlns:a16="http://schemas.microsoft.com/office/drawing/2014/main" id="{3D22BAB0-0E82-4D3E-9F7B-06BCF9F71E7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C29118E3-FCD3-4BC5-8163-EFC260778AA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a:extLst>
            <a:ext uri="{FF2B5EF4-FFF2-40B4-BE49-F238E27FC236}">
              <a16:creationId xmlns:a16="http://schemas.microsoft.com/office/drawing/2014/main" id="{BBE6A020-C811-4914-896B-BA5B8AD8D5F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D020C92A-9AA2-426A-9AA8-9AFFD28D530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3556682F-2F52-43E0-9EEE-D4B7CDBF9D7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23D9FC47-11B5-49E8-B97F-2FCFC88BEE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9" name="直線コネクタ 218">
          <a:extLst>
            <a:ext uri="{FF2B5EF4-FFF2-40B4-BE49-F238E27FC236}">
              <a16:creationId xmlns:a16="http://schemas.microsoft.com/office/drawing/2014/main" id="{718B6BE6-5FF0-4A39-833E-8596FB41E380}"/>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ACCEE470-10F7-4D62-A543-403C734A064E}"/>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21" name="直線コネクタ 220">
          <a:extLst>
            <a:ext uri="{FF2B5EF4-FFF2-40B4-BE49-F238E27FC236}">
              <a16:creationId xmlns:a16="http://schemas.microsoft.com/office/drawing/2014/main" id="{3DAD6A8B-AC20-4383-92B6-A4A4E5705D6D}"/>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8485C3F2-A527-47FF-BAF8-9F524C52208B}"/>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23" name="直線コネクタ 222">
          <a:extLst>
            <a:ext uri="{FF2B5EF4-FFF2-40B4-BE49-F238E27FC236}">
              <a16:creationId xmlns:a16="http://schemas.microsoft.com/office/drawing/2014/main" id="{D4B765F8-3AB1-4A8E-AD74-0B29D5B04C39}"/>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C8FA177E-8370-40AB-B4D9-C85B790E8956}"/>
            </a:ext>
          </a:extLst>
        </xdr:cNvPr>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25" name="フローチャート: 判断 224">
          <a:extLst>
            <a:ext uri="{FF2B5EF4-FFF2-40B4-BE49-F238E27FC236}">
              <a16:creationId xmlns:a16="http://schemas.microsoft.com/office/drawing/2014/main" id="{FF31B91E-7B43-45ED-AEF7-C8E5A0D42098}"/>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6" name="フローチャート: 判断 225">
          <a:extLst>
            <a:ext uri="{FF2B5EF4-FFF2-40B4-BE49-F238E27FC236}">
              <a16:creationId xmlns:a16="http://schemas.microsoft.com/office/drawing/2014/main" id="{DF057F50-7899-42BA-81E7-3E25F9EF943D}"/>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7" name="フローチャート: 判断 226">
          <a:extLst>
            <a:ext uri="{FF2B5EF4-FFF2-40B4-BE49-F238E27FC236}">
              <a16:creationId xmlns:a16="http://schemas.microsoft.com/office/drawing/2014/main" id="{C09C476C-BA2C-4E09-8E68-508E6193CA02}"/>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8" name="フローチャート: 判断 227">
          <a:extLst>
            <a:ext uri="{FF2B5EF4-FFF2-40B4-BE49-F238E27FC236}">
              <a16:creationId xmlns:a16="http://schemas.microsoft.com/office/drawing/2014/main" id="{31FDE047-B90E-49F4-9795-214F91F0496D}"/>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144233</xdr:rowOff>
    </xdr:from>
    <xdr:to>
      <xdr:col>36</xdr:col>
      <xdr:colOff>165100</xdr:colOff>
      <xdr:row>62</xdr:row>
      <xdr:rowOff>74383</xdr:rowOff>
    </xdr:to>
    <xdr:sp macro="" textlink="">
      <xdr:nvSpPr>
        <xdr:cNvPr id="229" name="フローチャート: 判断 228">
          <a:extLst>
            <a:ext uri="{FF2B5EF4-FFF2-40B4-BE49-F238E27FC236}">
              <a16:creationId xmlns:a16="http://schemas.microsoft.com/office/drawing/2014/main" id="{B1B31750-A51C-486C-B2F8-827634B433AF}"/>
            </a:ext>
          </a:extLst>
        </xdr:cNvPr>
        <xdr:cNvSpPr/>
      </xdr:nvSpPr>
      <xdr:spPr>
        <a:xfrm>
          <a:off x="6921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52B2E5DA-9A7D-4381-9935-9AB74E72C74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72602B73-2C3D-4FB0-AE75-9FC88CB75FF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BBAD505C-C6C3-4CDA-87BC-C0E642723D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1B8812A-CC2C-4AD7-A234-4200ED9831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BE92CA69-16CF-4E1E-9DDF-B608BC21B86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149599</xdr:rowOff>
    </xdr:from>
    <xdr:to>
      <xdr:col>55</xdr:col>
      <xdr:colOff>50800</xdr:colOff>
      <xdr:row>62</xdr:row>
      <xdr:rowOff>79749</xdr:rowOff>
    </xdr:to>
    <xdr:sp macro="" textlink="">
      <xdr:nvSpPr>
        <xdr:cNvPr id="235" name="楕円 234">
          <a:extLst>
            <a:ext uri="{FF2B5EF4-FFF2-40B4-BE49-F238E27FC236}">
              <a16:creationId xmlns:a16="http://schemas.microsoft.com/office/drawing/2014/main" id="{E881F783-A92E-459E-BA4F-7961EF518A3F}"/>
            </a:ext>
          </a:extLst>
        </xdr:cNvPr>
        <xdr:cNvSpPr/>
      </xdr:nvSpPr>
      <xdr:spPr>
        <a:xfrm>
          <a:off x="10426700" y="106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1026</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CEEA3BDA-7282-4DF4-8B3B-218FCA56723E}"/>
            </a:ext>
          </a:extLst>
        </xdr:cNvPr>
        <xdr:cNvSpPr txBox="1"/>
      </xdr:nvSpPr>
      <xdr:spPr>
        <a:xfrm>
          <a:off x="10515600" y="1045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159707</xdr:rowOff>
    </xdr:from>
    <xdr:to>
      <xdr:col>50</xdr:col>
      <xdr:colOff>165100</xdr:colOff>
      <xdr:row>62</xdr:row>
      <xdr:rowOff>89857</xdr:rowOff>
    </xdr:to>
    <xdr:sp macro="" textlink="">
      <xdr:nvSpPr>
        <xdr:cNvPr id="237" name="楕円 236">
          <a:extLst>
            <a:ext uri="{FF2B5EF4-FFF2-40B4-BE49-F238E27FC236}">
              <a16:creationId xmlns:a16="http://schemas.microsoft.com/office/drawing/2014/main" id="{5B29CF57-9152-47A5-9D6A-933A0B5EA416}"/>
            </a:ext>
          </a:extLst>
        </xdr:cNvPr>
        <xdr:cNvSpPr/>
      </xdr:nvSpPr>
      <xdr:spPr>
        <a:xfrm>
          <a:off x="9588500" y="106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28949</xdr:rowOff>
    </xdr:from>
    <xdr:to>
      <xdr:col>55</xdr:col>
      <xdr:colOff>0</xdr:colOff>
      <xdr:row>62</xdr:row>
      <xdr:rowOff>39057</xdr:rowOff>
    </xdr:to>
    <xdr:cxnSp macro="">
      <xdr:nvCxnSpPr>
        <xdr:cNvPr id="238" name="直線コネクタ 237">
          <a:extLst>
            <a:ext uri="{FF2B5EF4-FFF2-40B4-BE49-F238E27FC236}">
              <a16:creationId xmlns:a16="http://schemas.microsoft.com/office/drawing/2014/main" id="{793D329B-9CFE-4F79-BBA5-E8FF6AD20CCF}"/>
            </a:ext>
          </a:extLst>
        </xdr:cNvPr>
        <xdr:cNvCxnSpPr/>
      </xdr:nvCxnSpPr>
      <xdr:spPr>
        <a:xfrm flipV="1">
          <a:off x="9639300" y="10658849"/>
          <a:ext cx="8382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168628</xdr:rowOff>
    </xdr:from>
    <xdr:to>
      <xdr:col>46</xdr:col>
      <xdr:colOff>38100</xdr:colOff>
      <xdr:row>62</xdr:row>
      <xdr:rowOff>98778</xdr:rowOff>
    </xdr:to>
    <xdr:sp macro="" textlink="">
      <xdr:nvSpPr>
        <xdr:cNvPr id="239" name="楕円 238">
          <a:extLst>
            <a:ext uri="{FF2B5EF4-FFF2-40B4-BE49-F238E27FC236}">
              <a16:creationId xmlns:a16="http://schemas.microsoft.com/office/drawing/2014/main" id="{8B1BDED7-E356-4196-9569-E62A857D47DC}"/>
            </a:ext>
          </a:extLst>
        </xdr:cNvPr>
        <xdr:cNvSpPr/>
      </xdr:nvSpPr>
      <xdr:spPr>
        <a:xfrm>
          <a:off x="8699500" y="106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39057</xdr:rowOff>
    </xdr:from>
    <xdr:to>
      <xdr:col>50</xdr:col>
      <xdr:colOff>114300</xdr:colOff>
      <xdr:row>62</xdr:row>
      <xdr:rowOff>47978</xdr:rowOff>
    </xdr:to>
    <xdr:cxnSp macro="">
      <xdr:nvCxnSpPr>
        <xdr:cNvPr id="240" name="直線コネクタ 239">
          <a:extLst>
            <a:ext uri="{FF2B5EF4-FFF2-40B4-BE49-F238E27FC236}">
              <a16:creationId xmlns:a16="http://schemas.microsoft.com/office/drawing/2014/main" id="{C012ADB8-A788-442F-9874-3996C6F986A5}"/>
            </a:ext>
          </a:extLst>
        </xdr:cNvPr>
        <xdr:cNvCxnSpPr/>
      </xdr:nvCxnSpPr>
      <xdr:spPr>
        <a:xfrm flipV="1">
          <a:off x="8750300" y="10668957"/>
          <a:ext cx="889000" cy="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1267</xdr:rowOff>
    </xdr:from>
    <xdr:to>
      <xdr:col>41</xdr:col>
      <xdr:colOff>101600</xdr:colOff>
      <xdr:row>62</xdr:row>
      <xdr:rowOff>102867</xdr:rowOff>
    </xdr:to>
    <xdr:sp macro="" textlink="">
      <xdr:nvSpPr>
        <xdr:cNvPr id="241" name="楕円 240">
          <a:extLst>
            <a:ext uri="{FF2B5EF4-FFF2-40B4-BE49-F238E27FC236}">
              <a16:creationId xmlns:a16="http://schemas.microsoft.com/office/drawing/2014/main" id="{E9408DF7-A960-41E7-A2C7-E0E63FB297AD}"/>
            </a:ext>
          </a:extLst>
        </xdr:cNvPr>
        <xdr:cNvSpPr/>
      </xdr:nvSpPr>
      <xdr:spPr>
        <a:xfrm>
          <a:off x="7810500" y="1063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47978</xdr:rowOff>
    </xdr:from>
    <xdr:to>
      <xdr:col>45</xdr:col>
      <xdr:colOff>177800</xdr:colOff>
      <xdr:row>62</xdr:row>
      <xdr:rowOff>52067</xdr:rowOff>
    </xdr:to>
    <xdr:cxnSp macro="">
      <xdr:nvCxnSpPr>
        <xdr:cNvPr id="242" name="直線コネクタ 241">
          <a:extLst>
            <a:ext uri="{FF2B5EF4-FFF2-40B4-BE49-F238E27FC236}">
              <a16:creationId xmlns:a16="http://schemas.microsoft.com/office/drawing/2014/main" id="{8B3EE598-BBD9-4B5A-AAF8-2AEAA23527A1}"/>
            </a:ext>
          </a:extLst>
        </xdr:cNvPr>
        <xdr:cNvCxnSpPr/>
      </xdr:nvCxnSpPr>
      <xdr:spPr>
        <a:xfrm flipV="1">
          <a:off x="7861300" y="10677878"/>
          <a:ext cx="8890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5C5C7288-5E98-48FF-94CF-EB71ECD72B85}"/>
            </a:ext>
          </a:extLst>
        </xdr:cNvPr>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3D7B9548-FD33-4F9D-A5A5-E7D6D5E583A9}"/>
            </a:ext>
          </a:extLst>
        </xdr:cNvPr>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121200</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FBD5F3DA-7DB0-4F5B-B08F-DA13122AF29C}"/>
            </a:ext>
          </a:extLst>
        </xdr:cNvPr>
        <xdr:cNvSpPr txBox="1"/>
      </xdr:nvSpPr>
      <xdr:spPr>
        <a:xfrm>
          <a:off x="7561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90910</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BECC1232-A488-42FB-BCB6-5B6184516F1D}"/>
            </a:ext>
          </a:extLst>
        </xdr:cNvPr>
        <xdr:cNvSpPr txBox="1"/>
      </xdr:nvSpPr>
      <xdr:spPr>
        <a:xfrm>
          <a:off x="6672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106384</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86870466-EEC5-4006-8FF4-014D64CE57DD}"/>
            </a:ext>
          </a:extLst>
        </xdr:cNvPr>
        <xdr:cNvSpPr txBox="1"/>
      </xdr:nvSpPr>
      <xdr:spPr>
        <a:xfrm>
          <a:off x="9327095" y="1039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115305</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BC9561F9-2C65-4055-948C-20F05E81E964}"/>
            </a:ext>
          </a:extLst>
        </xdr:cNvPr>
        <xdr:cNvSpPr txBox="1"/>
      </xdr:nvSpPr>
      <xdr:spPr>
        <a:xfrm>
          <a:off x="8450795" y="10402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119394</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22EF8E6A-AFB5-4DE4-B13F-61D454FDFE1F}"/>
            </a:ext>
          </a:extLst>
        </xdr:cNvPr>
        <xdr:cNvSpPr txBox="1"/>
      </xdr:nvSpPr>
      <xdr:spPr>
        <a:xfrm>
          <a:off x="7561795" y="1040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EF85AA86-E04A-4FBF-AEEF-5E934F5B529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C466D96C-E7F7-458E-A958-9193D1C529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17465F6D-694C-4CD4-B4C7-6110730C291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3A77F72A-3C09-42FD-934E-ECF1711AA4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FFA85CF7-1243-421A-AA5B-7839195E8D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CCB4659E-4301-4B4C-BC09-90EF983C638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3F8BC92F-9017-4DB6-9FD3-73AE42379C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E46EA9E4-3547-4B32-9587-69794B6E4FD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9F36D4AE-005C-45DF-8F49-E372AC92479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F6BD2E0A-3FE1-40CB-AB63-C9FFA389A33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2FB1A05F-0F2D-45A2-8414-10E8336D3F7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8C831658-F075-4A7F-B684-1437FB55D8E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4E5BE02F-3921-42CF-9BBA-31D2AEAC0FA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968A3DAC-159F-45DB-8D4B-F28021A01CE9}"/>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7671494E-31C0-46FE-8944-849B24E6E90F}"/>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FC60840A-8E7F-456B-A1DA-0C352EF277F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1DA2F153-3923-459B-9E99-94BA350CE68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37D26D27-71C6-4847-8963-95D4A86C9BC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0DD08D7E-7569-4BFC-A2B4-C5111721BEF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49251128-2CF0-4A55-BD6A-DE58AD6DAA1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F809301E-B6DE-406B-AC21-9C69A9C6F12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6DBA5039-D50E-4D76-B81F-4BF754FE871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47B7FAB9-69C8-48D0-A8B9-AB62DCEE180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D781EBEE-EE18-4EAB-B523-4F0DE48DC90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549AFE1E-AE38-4B7D-9FEB-0A41585E117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2BBE9AE4-DA92-45F0-8982-6C0D158EA51C}"/>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CC587194-F953-4B81-BDD7-32762FFAC0D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FB09CF4C-6FFC-4C6D-9933-F5A4F3D828C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8" name="【公営住宅】&#10;有形固定資産減価償却率最大値テキスト">
          <a:extLst>
            <a:ext uri="{FF2B5EF4-FFF2-40B4-BE49-F238E27FC236}">
              <a16:creationId xmlns:a16="http://schemas.microsoft.com/office/drawing/2014/main" id="{325A0FAB-A720-48E4-A08A-F5A28247B471}"/>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9" name="直線コネクタ 278">
          <a:extLst>
            <a:ext uri="{FF2B5EF4-FFF2-40B4-BE49-F238E27FC236}">
              <a16:creationId xmlns:a16="http://schemas.microsoft.com/office/drawing/2014/main" id="{BFEC0C2F-FB0D-4458-96FB-3EC8A0269ADE}"/>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28F0B87C-7340-45C2-AF0A-E6CD6B1B2A26}"/>
            </a:ext>
          </a:extLst>
        </xdr:cNvPr>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81" name="フローチャート: 判断 280">
          <a:extLst>
            <a:ext uri="{FF2B5EF4-FFF2-40B4-BE49-F238E27FC236}">
              <a16:creationId xmlns:a16="http://schemas.microsoft.com/office/drawing/2014/main" id="{141B465B-3063-4CE2-A727-DC2E31672231}"/>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82" name="フローチャート: 判断 281">
          <a:extLst>
            <a:ext uri="{FF2B5EF4-FFF2-40B4-BE49-F238E27FC236}">
              <a16:creationId xmlns:a16="http://schemas.microsoft.com/office/drawing/2014/main" id="{26450D65-246C-455A-BB99-6CC5B616B763}"/>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a:extLst>
            <a:ext uri="{FF2B5EF4-FFF2-40B4-BE49-F238E27FC236}">
              <a16:creationId xmlns:a16="http://schemas.microsoft.com/office/drawing/2014/main" id="{DEDBE1FC-8625-45F8-9D8A-6C7CEB70D72B}"/>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84" name="フローチャート: 判断 283">
          <a:extLst>
            <a:ext uri="{FF2B5EF4-FFF2-40B4-BE49-F238E27FC236}">
              <a16:creationId xmlns:a16="http://schemas.microsoft.com/office/drawing/2014/main" id="{9E5EAC12-9856-4C17-9763-681F4822D82B}"/>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5" name="フローチャート: 判断 284">
          <a:extLst>
            <a:ext uri="{FF2B5EF4-FFF2-40B4-BE49-F238E27FC236}">
              <a16:creationId xmlns:a16="http://schemas.microsoft.com/office/drawing/2014/main" id="{866129C7-36C8-4EAF-96BA-ECB1649A28EF}"/>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E186A7FD-954C-4AB6-B40C-FCB131DB6BE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7958B72-9864-4703-BF27-1DA92266066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28986372-A25F-4C75-B03A-446E4245BC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23F4AD1F-EDDD-4B2A-88EF-605797C78C3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5DCD586-E770-4C80-9FBD-4BB743E3409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134257</xdr:rowOff>
    </xdr:from>
    <xdr:to>
      <xdr:col>24</xdr:col>
      <xdr:colOff>114300</xdr:colOff>
      <xdr:row>84</xdr:row>
      <xdr:rowOff>64407</xdr:rowOff>
    </xdr:to>
    <xdr:sp macro="" textlink="">
      <xdr:nvSpPr>
        <xdr:cNvPr id="291" name="楕円 290">
          <a:extLst>
            <a:ext uri="{FF2B5EF4-FFF2-40B4-BE49-F238E27FC236}">
              <a16:creationId xmlns:a16="http://schemas.microsoft.com/office/drawing/2014/main" id="{41C3D181-F4A5-43C5-9145-0623C05F9CBA}"/>
            </a:ext>
          </a:extLst>
        </xdr:cNvPr>
        <xdr:cNvSpPr/>
      </xdr:nvSpPr>
      <xdr:spPr>
        <a:xfrm>
          <a:off x="45847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112684</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26EDE5B6-D71D-41A1-B794-ACD368DC2AB9}"/>
            </a:ext>
          </a:extLst>
        </xdr:cNvPr>
        <xdr:cNvSpPr txBox="1"/>
      </xdr:nvSpPr>
      <xdr:spPr>
        <a:xfrm>
          <a:off x="4673600"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90170</xdr:rowOff>
    </xdr:from>
    <xdr:to>
      <xdr:col>20</xdr:col>
      <xdr:colOff>38100</xdr:colOff>
      <xdr:row>84</xdr:row>
      <xdr:rowOff>20320</xdr:rowOff>
    </xdr:to>
    <xdr:sp macro="" textlink="">
      <xdr:nvSpPr>
        <xdr:cNvPr id="293" name="楕円 292">
          <a:extLst>
            <a:ext uri="{FF2B5EF4-FFF2-40B4-BE49-F238E27FC236}">
              <a16:creationId xmlns:a16="http://schemas.microsoft.com/office/drawing/2014/main" id="{0F47ADC0-D87B-4BED-AAB6-257A50E0C9D0}"/>
            </a:ext>
          </a:extLst>
        </xdr:cNvPr>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140970</xdr:rowOff>
    </xdr:from>
    <xdr:to>
      <xdr:col>24</xdr:col>
      <xdr:colOff>63500</xdr:colOff>
      <xdr:row>84</xdr:row>
      <xdr:rowOff>13607</xdr:rowOff>
    </xdr:to>
    <xdr:cxnSp macro="">
      <xdr:nvCxnSpPr>
        <xdr:cNvPr id="294" name="直線コネクタ 293">
          <a:extLst>
            <a:ext uri="{FF2B5EF4-FFF2-40B4-BE49-F238E27FC236}">
              <a16:creationId xmlns:a16="http://schemas.microsoft.com/office/drawing/2014/main" id="{773EC20E-02F4-4DA8-9CCF-1365D1F79BE4}"/>
            </a:ext>
          </a:extLst>
        </xdr:cNvPr>
        <xdr:cNvCxnSpPr/>
      </xdr:nvCxnSpPr>
      <xdr:spPr>
        <a:xfrm>
          <a:off x="3797300" y="1437132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134257</xdr:rowOff>
    </xdr:from>
    <xdr:to>
      <xdr:col>15</xdr:col>
      <xdr:colOff>101600</xdr:colOff>
      <xdr:row>84</xdr:row>
      <xdr:rowOff>64407</xdr:rowOff>
    </xdr:to>
    <xdr:sp macro="" textlink="">
      <xdr:nvSpPr>
        <xdr:cNvPr id="295" name="楕円 294">
          <a:extLst>
            <a:ext uri="{FF2B5EF4-FFF2-40B4-BE49-F238E27FC236}">
              <a16:creationId xmlns:a16="http://schemas.microsoft.com/office/drawing/2014/main" id="{C9EDB939-A095-4938-A5C7-C164793ABB78}"/>
            </a:ext>
          </a:extLst>
        </xdr:cNvPr>
        <xdr:cNvSpPr/>
      </xdr:nvSpPr>
      <xdr:spPr>
        <a:xfrm>
          <a:off x="2857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140970</xdr:rowOff>
    </xdr:from>
    <xdr:to>
      <xdr:col>19</xdr:col>
      <xdr:colOff>177800</xdr:colOff>
      <xdr:row>84</xdr:row>
      <xdr:rowOff>13607</xdr:rowOff>
    </xdr:to>
    <xdr:cxnSp macro="">
      <xdr:nvCxnSpPr>
        <xdr:cNvPr id="296" name="直線コネクタ 295">
          <a:extLst>
            <a:ext uri="{FF2B5EF4-FFF2-40B4-BE49-F238E27FC236}">
              <a16:creationId xmlns:a16="http://schemas.microsoft.com/office/drawing/2014/main" id="{D9865011-284A-40D0-93CD-C82AADA09880}"/>
            </a:ext>
          </a:extLst>
        </xdr:cNvPr>
        <xdr:cNvCxnSpPr/>
      </xdr:nvCxnSpPr>
      <xdr:spPr>
        <a:xfrm flipV="1">
          <a:off x="2908300" y="143713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101600</xdr:rowOff>
    </xdr:from>
    <xdr:to>
      <xdr:col>10</xdr:col>
      <xdr:colOff>165100</xdr:colOff>
      <xdr:row>84</xdr:row>
      <xdr:rowOff>31750</xdr:rowOff>
    </xdr:to>
    <xdr:sp macro="" textlink="">
      <xdr:nvSpPr>
        <xdr:cNvPr id="297" name="楕円 296">
          <a:extLst>
            <a:ext uri="{FF2B5EF4-FFF2-40B4-BE49-F238E27FC236}">
              <a16:creationId xmlns:a16="http://schemas.microsoft.com/office/drawing/2014/main" id="{DD7A6CA5-E7B2-4D2D-B242-2A8F1B034CCA}"/>
            </a:ext>
          </a:extLst>
        </xdr:cNvPr>
        <xdr:cNvSpPr/>
      </xdr:nvSpPr>
      <xdr:spPr>
        <a:xfrm>
          <a:off x="1968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152400</xdr:rowOff>
    </xdr:from>
    <xdr:to>
      <xdr:col>15</xdr:col>
      <xdr:colOff>50800</xdr:colOff>
      <xdr:row>84</xdr:row>
      <xdr:rowOff>13607</xdr:rowOff>
    </xdr:to>
    <xdr:cxnSp macro="">
      <xdr:nvCxnSpPr>
        <xdr:cNvPr id="298" name="直線コネクタ 297">
          <a:extLst>
            <a:ext uri="{FF2B5EF4-FFF2-40B4-BE49-F238E27FC236}">
              <a16:creationId xmlns:a16="http://schemas.microsoft.com/office/drawing/2014/main" id="{097847AE-0C6F-4D2B-9BA6-109434F3549D}"/>
            </a:ext>
          </a:extLst>
        </xdr:cNvPr>
        <xdr:cNvCxnSpPr/>
      </xdr:nvCxnSpPr>
      <xdr:spPr>
        <a:xfrm>
          <a:off x="2019300" y="143827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99" name="n_1aveValue【公営住宅】&#10;有形固定資産減価償却率">
          <a:extLst>
            <a:ext uri="{FF2B5EF4-FFF2-40B4-BE49-F238E27FC236}">
              <a16:creationId xmlns:a16="http://schemas.microsoft.com/office/drawing/2014/main" id="{4C5A3C91-5552-4139-9984-B1B4C6B3479C}"/>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300" name="n_2aveValue【公営住宅】&#10;有形固定資産減価償却率">
          <a:extLst>
            <a:ext uri="{FF2B5EF4-FFF2-40B4-BE49-F238E27FC236}">
              <a16:creationId xmlns:a16="http://schemas.microsoft.com/office/drawing/2014/main" id="{4A8AB040-3482-49E9-8803-C158DC1A241F}"/>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01" name="n_3aveValue【公営住宅】&#10;有形固定資産減価償却率">
          <a:extLst>
            <a:ext uri="{FF2B5EF4-FFF2-40B4-BE49-F238E27FC236}">
              <a16:creationId xmlns:a16="http://schemas.microsoft.com/office/drawing/2014/main" id="{5AD5D380-3002-48DB-A31B-3139A2C511AE}"/>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2" name="n_4aveValue【公営住宅】&#10;有形固定資産減価償却率">
          <a:extLst>
            <a:ext uri="{FF2B5EF4-FFF2-40B4-BE49-F238E27FC236}">
              <a16:creationId xmlns:a16="http://schemas.microsoft.com/office/drawing/2014/main" id="{C4D5E098-6054-4E70-ACD2-3E7DF290A91D}"/>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11447</xdr:rowOff>
    </xdr:from>
    <xdr:ext cx="405111" cy="259045"/>
    <xdr:sp macro="" textlink="">
      <xdr:nvSpPr>
        <xdr:cNvPr id="303" name="n_1mainValue【公営住宅】&#10;有形固定資産減価償却率">
          <a:extLst>
            <a:ext uri="{FF2B5EF4-FFF2-40B4-BE49-F238E27FC236}">
              <a16:creationId xmlns:a16="http://schemas.microsoft.com/office/drawing/2014/main" id="{5ADA0052-B596-46F2-9E37-5CFA2512F1A2}"/>
            </a:ext>
          </a:extLst>
        </xdr:cNvPr>
        <xdr:cNvSpPr txBox="1"/>
      </xdr:nvSpPr>
      <xdr:spPr>
        <a:xfrm>
          <a:off x="35820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55534</xdr:rowOff>
    </xdr:from>
    <xdr:ext cx="405111" cy="259045"/>
    <xdr:sp macro="" textlink="">
      <xdr:nvSpPr>
        <xdr:cNvPr id="304" name="n_2mainValue【公営住宅】&#10;有形固定資産減価償却率">
          <a:extLst>
            <a:ext uri="{FF2B5EF4-FFF2-40B4-BE49-F238E27FC236}">
              <a16:creationId xmlns:a16="http://schemas.microsoft.com/office/drawing/2014/main" id="{DD1FBB79-0EC8-47A6-8041-AB5A23640172}"/>
            </a:ext>
          </a:extLst>
        </xdr:cNvPr>
        <xdr:cNvSpPr txBox="1"/>
      </xdr:nvSpPr>
      <xdr:spPr>
        <a:xfrm>
          <a:off x="2705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48277</xdr:rowOff>
    </xdr:from>
    <xdr:ext cx="405111" cy="259045"/>
    <xdr:sp macro="" textlink="">
      <xdr:nvSpPr>
        <xdr:cNvPr id="305" name="n_3mainValue【公営住宅】&#10;有形固定資産減価償却率">
          <a:extLst>
            <a:ext uri="{FF2B5EF4-FFF2-40B4-BE49-F238E27FC236}">
              <a16:creationId xmlns:a16="http://schemas.microsoft.com/office/drawing/2014/main" id="{B927812C-2E07-4BB6-A483-EAEB66ACFC68}"/>
            </a:ext>
          </a:extLst>
        </xdr:cNvPr>
        <xdr:cNvSpPr txBox="1"/>
      </xdr:nvSpPr>
      <xdr:spPr>
        <a:xfrm>
          <a:off x="1816744" y="1410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5CB643CC-FD33-4CD7-BCE0-275EEA48DB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4A92CA3B-43AF-4F5E-911E-0D46B4A72C5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B4B1A96B-08FF-46E1-A6B7-0E09991577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3CC7FBD6-BD84-413B-B877-350A0FD76BD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D2EC84FC-30AB-4523-8E28-5F69A3D301D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9BFB9254-30E3-4E83-9E84-6524218FF70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0822592D-8203-4FF1-835E-49E15EC975D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73B904AB-45F9-4CC8-83D4-97CFF6E2B43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FDD5EF19-0C4C-4FAA-99E8-26E87294F70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F98B47D5-7F98-4E0C-8FC4-3E370AEE51A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306AA8CD-C248-475D-B7DE-26F4D5E821E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743165B1-F81C-492C-B6E9-B2C62DACB7B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C442C9D6-9B75-4D10-B41F-75AFE9B20FC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B2698340-A784-4A07-959F-48B24358FFA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A180D18E-90FD-4D3D-A3A7-4A0C53A5D9D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a:extLst>
            <a:ext uri="{FF2B5EF4-FFF2-40B4-BE49-F238E27FC236}">
              <a16:creationId xmlns:a16="http://schemas.microsoft.com/office/drawing/2014/main" id="{D4DEC8A8-A67C-41CD-B8A9-15E6EC78223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5B60E0C5-0676-43F5-AA3A-D257E59DB23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a:extLst>
            <a:ext uri="{FF2B5EF4-FFF2-40B4-BE49-F238E27FC236}">
              <a16:creationId xmlns:a16="http://schemas.microsoft.com/office/drawing/2014/main" id="{57146303-8B86-41A7-82D2-95A809C9110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B8758592-E919-463E-9B65-5F0D8B547CA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a:extLst>
            <a:ext uri="{FF2B5EF4-FFF2-40B4-BE49-F238E27FC236}">
              <a16:creationId xmlns:a16="http://schemas.microsoft.com/office/drawing/2014/main" id="{68E87EDC-CEDD-480D-9D8A-D4591E0EF79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C27DC7C5-ED8F-44AF-8B55-89201FF8945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1CFD3BEE-3190-468F-A261-F0038144B3C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A0097299-9995-44B0-A916-F266D72119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29" name="直線コネクタ 328">
          <a:extLst>
            <a:ext uri="{FF2B5EF4-FFF2-40B4-BE49-F238E27FC236}">
              <a16:creationId xmlns:a16="http://schemas.microsoft.com/office/drawing/2014/main" id="{BE8E70A2-F009-4FEE-84E9-EE40B7AD44DB}"/>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30" name="【公営住宅】&#10;一人当たり面積最小値テキスト">
          <a:extLst>
            <a:ext uri="{FF2B5EF4-FFF2-40B4-BE49-F238E27FC236}">
              <a16:creationId xmlns:a16="http://schemas.microsoft.com/office/drawing/2014/main" id="{0DF8714C-4ED9-44A6-A7DB-8E41E79497AF}"/>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31" name="直線コネクタ 330">
          <a:extLst>
            <a:ext uri="{FF2B5EF4-FFF2-40B4-BE49-F238E27FC236}">
              <a16:creationId xmlns:a16="http://schemas.microsoft.com/office/drawing/2014/main" id="{829B82DF-2AE8-4C69-927F-CA36EDD287C0}"/>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32" name="【公営住宅】&#10;一人当たり面積最大値テキスト">
          <a:extLst>
            <a:ext uri="{FF2B5EF4-FFF2-40B4-BE49-F238E27FC236}">
              <a16:creationId xmlns:a16="http://schemas.microsoft.com/office/drawing/2014/main" id="{F99B10FF-83A4-49E1-81E4-00691DAB0BB0}"/>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33" name="直線コネクタ 332">
          <a:extLst>
            <a:ext uri="{FF2B5EF4-FFF2-40B4-BE49-F238E27FC236}">
              <a16:creationId xmlns:a16="http://schemas.microsoft.com/office/drawing/2014/main" id="{22A2C6D9-470F-4C53-8565-4832395AE44F}"/>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34" name="【公営住宅】&#10;一人当たり面積平均値テキスト">
          <a:extLst>
            <a:ext uri="{FF2B5EF4-FFF2-40B4-BE49-F238E27FC236}">
              <a16:creationId xmlns:a16="http://schemas.microsoft.com/office/drawing/2014/main" id="{3BCBF143-6134-4D75-9C5F-234B231DB348}"/>
            </a:ext>
          </a:extLst>
        </xdr:cNvPr>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35" name="フローチャート: 判断 334">
          <a:extLst>
            <a:ext uri="{FF2B5EF4-FFF2-40B4-BE49-F238E27FC236}">
              <a16:creationId xmlns:a16="http://schemas.microsoft.com/office/drawing/2014/main" id="{355AFEB1-5554-4EC8-A0E8-C4C6E84ED528}"/>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36" name="フローチャート: 判断 335">
          <a:extLst>
            <a:ext uri="{FF2B5EF4-FFF2-40B4-BE49-F238E27FC236}">
              <a16:creationId xmlns:a16="http://schemas.microsoft.com/office/drawing/2014/main" id="{761E5F30-7D73-467A-AF29-EA53738E14B9}"/>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37" name="フローチャート: 判断 336">
          <a:extLst>
            <a:ext uri="{FF2B5EF4-FFF2-40B4-BE49-F238E27FC236}">
              <a16:creationId xmlns:a16="http://schemas.microsoft.com/office/drawing/2014/main" id="{7D27663B-DE3D-4CED-B19F-DE5025426EAA}"/>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38" name="フローチャート: 判断 337">
          <a:extLst>
            <a:ext uri="{FF2B5EF4-FFF2-40B4-BE49-F238E27FC236}">
              <a16:creationId xmlns:a16="http://schemas.microsoft.com/office/drawing/2014/main" id="{A386369C-4A3D-4771-AAE1-68ADE67F2351}"/>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75312</xdr:rowOff>
    </xdr:from>
    <xdr:to>
      <xdr:col>36</xdr:col>
      <xdr:colOff>165100</xdr:colOff>
      <xdr:row>85</xdr:row>
      <xdr:rowOff>5462</xdr:rowOff>
    </xdr:to>
    <xdr:sp macro="" textlink="">
      <xdr:nvSpPr>
        <xdr:cNvPr id="339" name="フローチャート: 判断 338">
          <a:extLst>
            <a:ext uri="{FF2B5EF4-FFF2-40B4-BE49-F238E27FC236}">
              <a16:creationId xmlns:a16="http://schemas.microsoft.com/office/drawing/2014/main" id="{5DD9F811-4E91-4FE7-B0AD-63FD1C1F8A7D}"/>
            </a:ext>
          </a:extLst>
        </xdr:cNvPr>
        <xdr:cNvSpPr/>
      </xdr:nvSpPr>
      <xdr:spPr>
        <a:xfrm>
          <a:off x="6921500" y="1447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BA3D6733-8A73-444F-A4E2-9813C4D7CE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99D69D32-E40A-4C1B-BA67-68502C8125A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CA41AD0C-0033-4371-96ED-7B48A745CF3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E0C7EE9-5C91-44B8-BB71-B2923B30112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16814BE9-9B9B-4888-89E8-551ED89BDE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95123</xdr:rowOff>
    </xdr:from>
    <xdr:to>
      <xdr:col>55</xdr:col>
      <xdr:colOff>50800</xdr:colOff>
      <xdr:row>86</xdr:row>
      <xdr:rowOff>25273</xdr:rowOff>
    </xdr:to>
    <xdr:sp macro="" textlink="">
      <xdr:nvSpPr>
        <xdr:cNvPr id="345" name="楕円 344">
          <a:extLst>
            <a:ext uri="{FF2B5EF4-FFF2-40B4-BE49-F238E27FC236}">
              <a16:creationId xmlns:a16="http://schemas.microsoft.com/office/drawing/2014/main" id="{4FFB6331-C0AD-46B7-A4E3-3C2598AF7B68}"/>
            </a:ext>
          </a:extLst>
        </xdr:cNvPr>
        <xdr:cNvSpPr/>
      </xdr:nvSpPr>
      <xdr:spPr>
        <a:xfrm>
          <a:off x="10426700" y="1466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73550</xdr:rowOff>
    </xdr:from>
    <xdr:ext cx="469744" cy="259045"/>
    <xdr:sp macro="" textlink="">
      <xdr:nvSpPr>
        <xdr:cNvPr id="346" name="【公営住宅】&#10;一人当たり面積該当値テキスト">
          <a:extLst>
            <a:ext uri="{FF2B5EF4-FFF2-40B4-BE49-F238E27FC236}">
              <a16:creationId xmlns:a16="http://schemas.microsoft.com/office/drawing/2014/main" id="{2A300737-A03B-4849-98E4-3CFFB24D6617}"/>
            </a:ext>
          </a:extLst>
        </xdr:cNvPr>
        <xdr:cNvSpPr txBox="1"/>
      </xdr:nvSpPr>
      <xdr:spPr>
        <a:xfrm>
          <a:off x="10515600" y="146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99568</xdr:rowOff>
    </xdr:from>
    <xdr:to>
      <xdr:col>50</xdr:col>
      <xdr:colOff>165100</xdr:colOff>
      <xdr:row>86</xdr:row>
      <xdr:rowOff>29718</xdr:rowOff>
    </xdr:to>
    <xdr:sp macro="" textlink="">
      <xdr:nvSpPr>
        <xdr:cNvPr id="347" name="楕円 346">
          <a:extLst>
            <a:ext uri="{FF2B5EF4-FFF2-40B4-BE49-F238E27FC236}">
              <a16:creationId xmlns:a16="http://schemas.microsoft.com/office/drawing/2014/main" id="{0F9F3247-5358-45D5-9C35-A043C1424CB3}"/>
            </a:ext>
          </a:extLst>
        </xdr:cNvPr>
        <xdr:cNvSpPr/>
      </xdr:nvSpPr>
      <xdr:spPr>
        <a:xfrm>
          <a:off x="9588500" y="146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145923</xdr:rowOff>
    </xdr:from>
    <xdr:to>
      <xdr:col>55</xdr:col>
      <xdr:colOff>0</xdr:colOff>
      <xdr:row>85</xdr:row>
      <xdr:rowOff>150368</xdr:rowOff>
    </xdr:to>
    <xdr:cxnSp macro="">
      <xdr:nvCxnSpPr>
        <xdr:cNvPr id="348" name="直線コネクタ 347">
          <a:extLst>
            <a:ext uri="{FF2B5EF4-FFF2-40B4-BE49-F238E27FC236}">
              <a16:creationId xmlns:a16="http://schemas.microsoft.com/office/drawing/2014/main" id="{2B9032D1-A60E-4C92-8E09-43FE99098E7F}"/>
            </a:ext>
          </a:extLst>
        </xdr:cNvPr>
        <xdr:cNvCxnSpPr/>
      </xdr:nvCxnSpPr>
      <xdr:spPr>
        <a:xfrm flipV="1">
          <a:off x="9639300" y="14719173"/>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119762</xdr:rowOff>
    </xdr:from>
    <xdr:to>
      <xdr:col>46</xdr:col>
      <xdr:colOff>38100</xdr:colOff>
      <xdr:row>86</xdr:row>
      <xdr:rowOff>49912</xdr:rowOff>
    </xdr:to>
    <xdr:sp macro="" textlink="">
      <xdr:nvSpPr>
        <xdr:cNvPr id="349" name="楕円 348">
          <a:extLst>
            <a:ext uri="{FF2B5EF4-FFF2-40B4-BE49-F238E27FC236}">
              <a16:creationId xmlns:a16="http://schemas.microsoft.com/office/drawing/2014/main" id="{D2CEDD05-F7FF-4EA6-BBA7-3BC8C5C2B1D0}"/>
            </a:ext>
          </a:extLst>
        </xdr:cNvPr>
        <xdr:cNvSpPr/>
      </xdr:nvSpPr>
      <xdr:spPr>
        <a:xfrm>
          <a:off x="8699500" y="146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150368</xdr:rowOff>
    </xdr:from>
    <xdr:to>
      <xdr:col>50</xdr:col>
      <xdr:colOff>114300</xdr:colOff>
      <xdr:row>85</xdr:row>
      <xdr:rowOff>170562</xdr:rowOff>
    </xdr:to>
    <xdr:cxnSp macro="">
      <xdr:nvCxnSpPr>
        <xdr:cNvPr id="350" name="直線コネクタ 349">
          <a:extLst>
            <a:ext uri="{FF2B5EF4-FFF2-40B4-BE49-F238E27FC236}">
              <a16:creationId xmlns:a16="http://schemas.microsoft.com/office/drawing/2014/main" id="{9BC3D183-A0BF-4634-898C-515EFDF6AAB4}"/>
            </a:ext>
          </a:extLst>
        </xdr:cNvPr>
        <xdr:cNvCxnSpPr/>
      </xdr:nvCxnSpPr>
      <xdr:spPr>
        <a:xfrm flipV="1">
          <a:off x="8750300" y="14723618"/>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121286</xdr:rowOff>
    </xdr:from>
    <xdr:to>
      <xdr:col>41</xdr:col>
      <xdr:colOff>101600</xdr:colOff>
      <xdr:row>86</xdr:row>
      <xdr:rowOff>51436</xdr:rowOff>
    </xdr:to>
    <xdr:sp macro="" textlink="">
      <xdr:nvSpPr>
        <xdr:cNvPr id="351" name="楕円 350">
          <a:extLst>
            <a:ext uri="{FF2B5EF4-FFF2-40B4-BE49-F238E27FC236}">
              <a16:creationId xmlns:a16="http://schemas.microsoft.com/office/drawing/2014/main" id="{32EC7DA4-BDA0-49CC-91CA-B8107A2890B9}"/>
            </a:ext>
          </a:extLst>
        </xdr:cNvPr>
        <xdr:cNvSpPr/>
      </xdr:nvSpPr>
      <xdr:spPr>
        <a:xfrm>
          <a:off x="7810500" y="146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170562</xdr:rowOff>
    </xdr:from>
    <xdr:to>
      <xdr:col>45</xdr:col>
      <xdr:colOff>177800</xdr:colOff>
      <xdr:row>86</xdr:row>
      <xdr:rowOff>636</xdr:rowOff>
    </xdr:to>
    <xdr:cxnSp macro="">
      <xdr:nvCxnSpPr>
        <xdr:cNvPr id="352" name="直線コネクタ 351">
          <a:extLst>
            <a:ext uri="{FF2B5EF4-FFF2-40B4-BE49-F238E27FC236}">
              <a16:creationId xmlns:a16="http://schemas.microsoft.com/office/drawing/2014/main" id="{44960572-E40C-46CF-B07B-FF4BFEC9DCB4}"/>
            </a:ext>
          </a:extLst>
        </xdr:cNvPr>
        <xdr:cNvCxnSpPr/>
      </xdr:nvCxnSpPr>
      <xdr:spPr>
        <a:xfrm flipV="1">
          <a:off x="7861300" y="1474381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53" name="n_1aveValue【公営住宅】&#10;一人当たり面積">
          <a:extLst>
            <a:ext uri="{FF2B5EF4-FFF2-40B4-BE49-F238E27FC236}">
              <a16:creationId xmlns:a16="http://schemas.microsoft.com/office/drawing/2014/main" id="{80B8E171-D49A-4381-A4C5-FCB323836C29}"/>
            </a:ext>
          </a:extLst>
        </xdr:cNvPr>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54" name="n_2aveValue【公営住宅】&#10;一人当たり面積">
          <a:extLst>
            <a:ext uri="{FF2B5EF4-FFF2-40B4-BE49-F238E27FC236}">
              <a16:creationId xmlns:a16="http://schemas.microsoft.com/office/drawing/2014/main" id="{55AB4B19-B78E-4C50-BEE6-FFB9ED7CF311}"/>
            </a:ext>
          </a:extLst>
        </xdr:cNvPr>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55" name="n_3aveValue【公営住宅】&#10;一人当たり面積">
          <a:extLst>
            <a:ext uri="{FF2B5EF4-FFF2-40B4-BE49-F238E27FC236}">
              <a16:creationId xmlns:a16="http://schemas.microsoft.com/office/drawing/2014/main" id="{16A22B1E-3150-4A19-978B-DCAB48E8839E}"/>
            </a:ext>
          </a:extLst>
        </xdr:cNvPr>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21989</xdr:rowOff>
    </xdr:from>
    <xdr:ext cx="469744" cy="259045"/>
    <xdr:sp macro="" textlink="">
      <xdr:nvSpPr>
        <xdr:cNvPr id="356" name="n_4aveValue【公営住宅】&#10;一人当たり面積">
          <a:extLst>
            <a:ext uri="{FF2B5EF4-FFF2-40B4-BE49-F238E27FC236}">
              <a16:creationId xmlns:a16="http://schemas.microsoft.com/office/drawing/2014/main" id="{6D6CC9C0-9934-45B7-B05E-C78CF1FC9FFA}"/>
            </a:ext>
          </a:extLst>
        </xdr:cNvPr>
        <xdr:cNvSpPr txBox="1"/>
      </xdr:nvSpPr>
      <xdr:spPr>
        <a:xfrm>
          <a:off x="6737427" y="142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20845</xdr:rowOff>
    </xdr:from>
    <xdr:ext cx="469744" cy="259045"/>
    <xdr:sp macro="" textlink="">
      <xdr:nvSpPr>
        <xdr:cNvPr id="357" name="n_1mainValue【公営住宅】&#10;一人当たり面積">
          <a:extLst>
            <a:ext uri="{FF2B5EF4-FFF2-40B4-BE49-F238E27FC236}">
              <a16:creationId xmlns:a16="http://schemas.microsoft.com/office/drawing/2014/main" id="{72C56A97-1FAF-4F7A-86D0-5FCD17C24F5D}"/>
            </a:ext>
          </a:extLst>
        </xdr:cNvPr>
        <xdr:cNvSpPr txBox="1"/>
      </xdr:nvSpPr>
      <xdr:spPr>
        <a:xfrm>
          <a:off x="9391727" y="1476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41039</xdr:rowOff>
    </xdr:from>
    <xdr:ext cx="469744" cy="259045"/>
    <xdr:sp macro="" textlink="">
      <xdr:nvSpPr>
        <xdr:cNvPr id="358" name="n_2mainValue【公営住宅】&#10;一人当たり面積">
          <a:extLst>
            <a:ext uri="{FF2B5EF4-FFF2-40B4-BE49-F238E27FC236}">
              <a16:creationId xmlns:a16="http://schemas.microsoft.com/office/drawing/2014/main" id="{E9748F2C-8604-4807-8234-10D9EADD5B2B}"/>
            </a:ext>
          </a:extLst>
        </xdr:cNvPr>
        <xdr:cNvSpPr txBox="1"/>
      </xdr:nvSpPr>
      <xdr:spPr>
        <a:xfrm>
          <a:off x="8515427" y="1478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42563</xdr:rowOff>
    </xdr:from>
    <xdr:ext cx="469744" cy="259045"/>
    <xdr:sp macro="" textlink="">
      <xdr:nvSpPr>
        <xdr:cNvPr id="359" name="n_3mainValue【公営住宅】&#10;一人当たり面積">
          <a:extLst>
            <a:ext uri="{FF2B5EF4-FFF2-40B4-BE49-F238E27FC236}">
              <a16:creationId xmlns:a16="http://schemas.microsoft.com/office/drawing/2014/main" id="{3DB17A93-C44A-4764-8666-FC89FCED2392}"/>
            </a:ext>
          </a:extLst>
        </xdr:cNvPr>
        <xdr:cNvSpPr txBox="1"/>
      </xdr:nvSpPr>
      <xdr:spPr>
        <a:xfrm>
          <a:off x="7626427" y="1478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B4D2BA12-129F-486B-8317-516B6F06C59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ABD455FE-DF3E-465B-A047-B692DF2C10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A7845BB2-F409-4857-A0D2-25CDF9857DE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1E76DAA3-A9FD-45D9-B817-5F629694B75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B17D8B6A-BC02-4D4A-B2A8-73C8B3D0348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BCC84457-63F1-4B55-87C9-3C3AE253099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E7016BD5-6D9C-4631-B7B4-B522D5B5F3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64B2C49E-5642-4518-82F1-076D766A31A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1BDC6299-8265-46D2-BA50-48E613BFA51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2AF8C786-6FCB-40DA-B542-F4154072E97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006F95AF-7816-44FB-A262-5D55E4681A6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5A438745-D630-4BB0-A5CE-9D73A35CE9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20F0C75A-0431-4E17-A9B0-23F4641746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B62D357A-22CC-478E-8586-40E0A457AA2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13D7F7A8-1B4E-4E3E-8E89-2ADE4B00FFB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9303D43A-EA12-4A75-BB39-D6FFA746FB7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B08895ED-874F-4028-B6A9-38F6F62DD64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ED31B816-DFC4-48D9-9A16-D282676A7C6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9A97B4A6-9E72-46C3-B775-A9FB50A4E0C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9F0A2FDE-EC2F-4727-8892-5E61239408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B9B86561-CDDE-4D6E-9CBC-4A5BE7760F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DA921818-7B3E-4535-B7FA-279F1715EA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538157E4-3D5A-416F-ACE0-7E4BB8C681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51B0B495-845A-44FD-9215-57E9FF84D9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75E561F0-AEAD-4552-9CD7-DFA0A438B04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6B585D4D-C5BF-4F5A-AFD1-ED9DA7DA6AE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D86A4226-1232-485C-A543-FF98FE5A324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a:extLst>
            <a:ext uri="{FF2B5EF4-FFF2-40B4-BE49-F238E27FC236}">
              <a16:creationId xmlns:a16="http://schemas.microsoft.com/office/drawing/2014/main" id="{33E619A7-943B-4278-A4C3-BEEF9593207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a:extLst>
            <a:ext uri="{FF2B5EF4-FFF2-40B4-BE49-F238E27FC236}">
              <a16:creationId xmlns:a16="http://schemas.microsoft.com/office/drawing/2014/main" id="{9EF5DA9C-7FD6-4A1D-8B70-9DBF51B18E2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a:extLst>
            <a:ext uri="{FF2B5EF4-FFF2-40B4-BE49-F238E27FC236}">
              <a16:creationId xmlns:a16="http://schemas.microsoft.com/office/drawing/2014/main" id="{5AE3774B-395A-491E-976A-6E977C3742A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a:extLst>
            <a:ext uri="{FF2B5EF4-FFF2-40B4-BE49-F238E27FC236}">
              <a16:creationId xmlns:a16="http://schemas.microsoft.com/office/drawing/2014/main" id="{03D6B5C7-56CD-4CAC-83F7-237AEA479F0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a:extLst>
            <a:ext uri="{FF2B5EF4-FFF2-40B4-BE49-F238E27FC236}">
              <a16:creationId xmlns:a16="http://schemas.microsoft.com/office/drawing/2014/main" id="{CF9ACA99-2FFD-49AE-A81B-EB2802C7639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a:extLst>
            <a:ext uri="{FF2B5EF4-FFF2-40B4-BE49-F238E27FC236}">
              <a16:creationId xmlns:a16="http://schemas.microsoft.com/office/drawing/2014/main" id="{FD4218AF-68A6-4B05-A7CD-FDB401F4175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a:extLst>
            <a:ext uri="{FF2B5EF4-FFF2-40B4-BE49-F238E27FC236}">
              <a16:creationId xmlns:a16="http://schemas.microsoft.com/office/drawing/2014/main" id="{D0C90E2E-70F7-409B-817F-7DFD544709F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a:extLst>
            <a:ext uri="{FF2B5EF4-FFF2-40B4-BE49-F238E27FC236}">
              <a16:creationId xmlns:a16="http://schemas.microsoft.com/office/drawing/2014/main" id="{69342A7B-B355-4E94-8443-0962F715D18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a:extLst>
            <a:ext uri="{FF2B5EF4-FFF2-40B4-BE49-F238E27FC236}">
              <a16:creationId xmlns:a16="http://schemas.microsoft.com/office/drawing/2014/main" id="{DB2C2B93-17C6-4310-94EB-864E1715E64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a:extLst>
            <a:ext uri="{FF2B5EF4-FFF2-40B4-BE49-F238E27FC236}">
              <a16:creationId xmlns:a16="http://schemas.microsoft.com/office/drawing/2014/main" id="{048ACDD9-FF0E-450C-B3C5-C0CCEDE53D5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a:extLst>
            <a:ext uri="{FF2B5EF4-FFF2-40B4-BE49-F238E27FC236}">
              <a16:creationId xmlns:a16="http://schemas.microsoft.com/office/drawing/2014/main" id="{A29E43AC-7346-44AB-BF42-B33AC1CFBFD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a:extLst>
            <a:ext uri="{FF2B5EF4-FFF2-40B4-BE49-F238E27FC236}">
              <a16:creationId xmlns:a16="http://schemas.microsoft.com/office/drawing/2014/main" id="{9F7CFD58-7BE3-4F13-BCD3-88ACCD13479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a:extLst>
            <a:ext uri="{FF2B5EF4-FFF2-40B4-BE49-F238E27FC236}">
              <a16:creationId xmlns:a16="http://schemas.microsoft.com/office/drawing/2014/main" id="{6227DE33-9304-4D2A-B714-7BA472ECC8E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a:extLst>
            <a:ext uri="{FF2B5EF4-FFF2-40B4-BE49-F238E27FC236}">
              <a16:creationId xmlns:a16="http://schemas.microsoft.com/office/drawing/2014/main" id="{92E4817E-AF15-4C64-95F4-CA4F9D34B0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01" name="直線コネクタ 400">
          <a:extLst>
            <a:ext uri="{FF2B5EF4-FFF2-40B4-BE49-F238E27FC236}">
              <a16:creationId xmlns:a16="http://schemas.microsoft.com/office/drawing/2014/main" id="{A6768055-DFD1-40AC-9C89-8EE2DF78A899}"/>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a:extLst>
            <a:ext uri="{FF2B5EF4-FFF2-40B4-BE49-F238E27FC236}">
              <a16:creationId xmlns:a16="http://schemas.microsoft.com/office/drawing/2014/main" id="{A3D49F55-4D6C-4C3C-8AA5-ACE43C5E986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a:extLst>
            <a:ext uri="{FF2B5EF4-FFF2-40B4-BE49-F238E27FC236}">
              <a16:creationId xmlns:a16="http://schemas.microsoft.com/office/drawing/2014/main" id="{50385C13-2031-496E-8363-A5AD4C1EAC3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04" name="【認定こども園・幼稚園・保育所】&#10;有形固定資産減価償却率最大値テキスト">
          <a:extLst>
            <a:ext uri="{FF2B5EF4-FFF2-40B4-BE49-F238E27FC236}">
              <a16:creationId xmlns:a16="http://schemas.microsoft.com/office/drawing/2014/main" id="{0E0A56E3-6108-4869-B35E-D7A0719F85BD}"/>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05" name="直線コネクタ 404">
          <a:extLst>
            <a:ext uri="{FF2B5EF4-FFF2-40B4-BE49-F238E27FC236}">
              <a16:creationId xmlns:a16="http://schemas.microsoft.com/office/drawing/2014/main" id="{EC121623-B65E-4E9F-A795-74EEF641A482}"/>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06" name="【認定こども園・幼稚園・保育所】&#10;有形固定資産減価償却率平均値テキスト">
          <a:extLst>
            <a:ext uri="{FF2B5EF4-FFF2-40B4-BE49-F238E27FC236}">
              <a16:creationId xmlns:a16="http://schemas.microsoft.com/office/drawing/2014/main" id="{546B49E5-C55B-4BEA-8115-4110CE52C287}"/>
            </a:ext>
          </a:extLst>
        </xdr:cNvPr>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07" name="フローチャート: 判断 406">
          <a:extLst>
            <a:ext uri="{FF2B5EF4-FFF2-40B4-BE49-F238E27FC236}">
              <a16:creationId xmlns:a16="http://schemas.microsoft.com/office/drawing/2014/main" id="{EC357BFB-0A0D-45B1-AC54-B51BE0FE5617}"/>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08" name="フローチャート: 判断 407">
          <a:extLst>
            <a:ext uri="{FF2B5EF4-FFF2-40B4-BE49-F238E27FC236}">
              <a16:creationId xmlns:a16="http://schemas.microsoft.com/office/drawing/2014/main" id="{8E2C1698-6B13-4386-B3E4-E1B871DAAA82}"/>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9" name="フローチャート: 判断 408">
          <a:extLst>
            <a:ext uri="{FF2B5EF4-FFF2-40B4-BE49-F238E27FC236}">
              <a16:creationId xmlns:a16="http://schemas.microsoft.com/office/drawing/2014/main" id="{6F5797A9-F240-41DB-8529-D5F7BD205EE4}"/>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10" name="フローチャート: 判断 409">
          <a:extLst>
            <a:ext uri="{FF2B5EF4-FFF2-40B4-BE49-F238E27FC236}">
              <a16:creationId xmlns:a16="http://schemas.microsoft.com/office/drawing/2014/main" id="{301C14C8-A747-4CCB-91BE-B61A34F96554}"/>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11" name="フローチャート: 判断 410">
          <a:extLst>
            <a:ext uri="{FF2B5EF4-FFF2-40B4-BE49-F238E27FC236}">
              <a16:creationId xmlns:a16="http://schemas.microsoft.com/office/drawing/2014/main" id="{A4321779-BE80-4047-B6B7-F4DE80C7A43A}"/>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C65640C9-4EA5-451C-80F4-2EEE030A0D1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FA6A1705-C435-46E0-9812-5668A0AC942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5EA8CCEE-6D4A-4385-9A50-941CB24682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2C666B60-5851-4F5C-B18B-6E5F3CD17C0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CCDC2B3A-09EF-4924-B557-34E332A8D9A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61323</xdr:rowOff>
    </xdr:from>
    <xdr:to>
      <xdr:col>85</xdr:col>
      <xdr:colOff>177800</xdr:colOff>
      <xdr:row>39</xdr:row>
      <xdr:rowOff>162923</xdr:rowOff>
    </xdr:to>
    <xdr:sp macro="" textlink="">
      <xdr:nvSpPr>
        <xdr:cNvPr id="417" name="楕円 416">
          <a:extLst>
            <a:ext uri="{FF2B5EF4-FFF2-40B4-BE49-F238E27FC236}">
              <a16:creationId xmlns:a16="http://schemas.microsoft.com/office/drawing/2014/main" id="{9E6165B1-2E47-4922-B05A-E5365FF04FE9}"/>
            </a:ext>
          </a:extLst>
        </xdr:cNvPr>
        <xdr:cNvSpPr/>
      </xdr:nvSpPr>
      <xdr:spPr>
        <a:xfrm>
          <a:off x="162687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39750</xdr:rowOff>
    </xdr:from>
    <xdr:ext cx="405111" cy="259045"/>
    <xdr:sp macro="" textlink="">
      <xdr:nvSpPr>
        <xdr:cNvPr id="418" name="【認定こども園・幼稚園・保育所】&#10;有形固定資産減価償却率該当値テキスト">
          <a:extLst>
            <a:ext uri="{FF2B5EF4-FFF2-40B4-BE49-F238E27FC236}">
              <a16:creationId xmlns:a16="http://schemas.microsoft.com/office/drawing/2014/main" id="{CB3800E2-907C-4481-9ED0-EB794E5CF005}"/>
            </a:ext>
          </a:extLst>
        </xdr:cNvPr>
        <xdr:cNvSpPr txBox="1"/>
      </xdr:nvSpPr>
      <xdr:spPr>
        <a:xfrm>
          <a:off x="16357600"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31931</xdr:rowOff>
    </xdr:from>
    <xdr:to>
      <xdr:col>81</xdr:col>
      <xdr:colOff>101600</xdr:colOff>
      <xdr:row>39</xdr:row>
      <xdr:rowOff>133531</xdr:rowOff>
    </xdr:to>
    <xdr:sp macro="" textlink="">
      <xdr:nvSpPr>
        <xdr:cNvPr id="419" name="楕円 418">
          <a:extLst>
            <a:ext uri="{FF2B5EF4-FFF2-40B4-BE49-F238E27FC236}">
              <a16:creationId xmlns:a16="http://schemas.microsoft.com/office/drawing/2014/main" id="{28BACDA0-91CE-46A9-9004-C4B496841AC9}"/>
            </a:ext>
          </a:extLst>
        </xdr:cNvPr>
        <xdr:cNvSpPr/>
      </xdr:nvSpPr>
      <xdr:spPr>
        <a:xfrm>
          <a:off x="15430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82731</xdr:rowOff>
    </xdr:from>
    <xdr:to>
      <xdr:col>85</xdr:col>
      <xdr:colOff>127000</xdr:colOff>
      <xdr:row>39</xdr:row>
      <xdr:rowOff>112123</xdr:rowOff>
    </xdr:to>
    <xdr:cxnSp macro="">
      <xdr:nvCxnSpPr>
        <xdr:cNvPr id="420" name="直線コネクタ 419">
          <a:extLst>
            <a:ext uri="{FF2B5EF4-FFF2-40B4-BE49-F238E27FC236}">
              <a16:creationId xmlns:a16="http://schemas.microsoft.com/office/drawing/2014/main" id="{3E5497C0-D932-4803-8D0E-07E6201BC9E8}"/>
            </a:ext>
          </a:extLst>
        </xdr:cNvPr>
        <xdr:cNvCxnSpPr/>
      </xdr:nvCxnSpPr>
      <xdr:spPr>
        <a:xfrm>
          <a:off x="15481300" y="67692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421" name="楕円 420">
          <a:extLst>
            <a:ext uri="{FF2B5EF4-FFF2-40B4-BE49-F238E27FC236}">
              <a16:creationId xmlns:a16="http://schemas.microsoft.com/office/drawing/2014/main" id="{075AB5FA-2C92-4A8D-92B8-B0C9DBF74D97}"/>
            </a:ext>
          </a:extLst>
        </xdr:cNvPr>
        <xdr:cNvSpPr/>
      </xdr:nvSpPr>
      <xdr:spPr>
        <a:xfrm>
          <a:off x="14541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53340</xdr:rowOff>
    </xdr:from>
    <xdr:to>
      <xdr:col>81</xdr:col>
      <xdr:colOff>50800</xdr:colOff>
      <xdr:row>39</xdr:row>
      <xdr:rowOff>82731</xdr:rowOff>
    </xdr:to>
    <xdr:cxnSp macro="">
      <xdr:nvCxnSpPr>
        <xdr:cNvPr id="422" name="直線コネクタ 421">
          <a:extLst>
            <a:ext uri="{FF2B5EF4-FFF2-40B4-BE49-F238E27FC236}">
              <a16:creationId xmlns:a16="http://schemas.microsoft.com/office/drawing/2014/main" id="{F9935C16-2ACF-4282-ADF6-463993C26725}"/>
            </a:ext>
          </a:extLst>
        </xdr:cNvPr>
        <xdr:cNvCxnSpPr/>
      </xdr:nvCxnSpPr>
      <xdr:spPr>
        <a:xfrm>
          <a:off x="14592300" y="673989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136434</xdr:rowOff>
    </xdr:from>
    <xdr:to>
      <xdr:col>72</xdr:col>
      <xdr:colOff>38100</xdr:colOff>
      <xdr:row>39</xdr:row>
      <xdr:rowOff>66584</xdr:rowOff>
    </xdr:to>
    <xdr:sp macro="" textlink="">
      <xdr:nvSpPr>
        <xdr:cNvPr id="423" name="楕円 422">
          <a:extLst>
            <a:ext uri="{FF2B5EF4-FFF2-40B4-BE49-F238E27FC236}">
              <a16:creationId xmlns:a16="http://schemas.microsoft.com/office/drawing/2014/main" id="{7BCDBCB0-3C5A-436C-B296-9B83B5C5BF50}"/>
            </a:ext>
          </a:extLst>
        </xdr:cNvPr>
        <xdr:cNvSpPr/>
      </xdr:nvSpPr>
      <xdr:spPr>
        <a:xfrm>
          <a:off x="13652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15784</xdr:rowOff>
    </xdr:from>
    <xdr:to>
      <xdr:col>76</xdr:col>
      <xdr:colOff>114300</xdr:colOff>
      <xdr:row>39</xdr:row>
      <xdr:rowOff>53340</xdr:rowOff>
    </xdr:to>
    <xdr:cxnSp macro="">
      <xdr:nvCxnSpPr>
        <xdr:cNvPr id="424" name="直線コネクタ 423">
          <a:extLst>
            <a:ext uri="{FF2B5EF4-FFF2-40B4-BE49-F238E27FC236}">
              <a16:creationId xmlns:a16="http://schemas.microsoft.com/office/drawing/2014/main" id="{9B83E2A0-E827-4287-BF84-E0C7E8231DD3}"/>
            </a:ext>
          </a:extLst>
        </xdr:cNvPr>
        <xdr:cNvCxnSpPr/>
      </xdr:nvCxnSpPr>
      <xdr:spPr>
        <a:xfrm>
          <a:off x="13703300" y="67023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25" name="n_1aveValue【認定こども園・幼稚園・保育所】&#10;有形固定資産減価償却率">
          <a:extLst>
            <a:ext uri="{FF2B5EF4-FFF2-40B4-BE49-F238E27FC236}">
              <a16:creationId xmlns:a16="http://schemas.microsoft.com/office/drawing/2014/main" id="{8E21B5A6-A5B9-42AF-9717-EBA6AB4E7977}"/>
            </a:ext>
          </a:extLst>
        </xdr:cNvPr>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26" name="n_2aveValue【認定こども園・幼稚園・保育所】&#10;有形固定資産減価償却率">
          <a:extLst>
            <a:ext uri="{FF2B5EF4-FFF2-40B4-BE49-F238E27FC236}">
              <a16:creationId xmlns:a16="http://schemas.microsoft.com/office/drawing/2014/main" id="{7062330F-9EA2-4648-87C0-3CB76821906C}"/>
            </a:ext>
          </a:extLst>
        </xdr:cNvPr>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27" name="n_3aveValue【認定こども園・幼稚園・保育所】&#10;有形固定資産減価償却率">
          <a:extLst>
            <a:ext uri="{FF2B5EF4-FFF2-40B4-BE49-F238E27FC236}">
              <a16:creationId xmlns:a16="http://schemas.microsoft.com/office/drawing/2014/main" id="{DD673B45-CA4C-4BC3-AE01-B02DAF94237E}"/>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28" name="n_4aveValue【認定こども園・幼稚園・保育所】&#10;有形固定資産減価償却率">
          <a:extLst>
            <a:ext uri="{FF2B5EF4-FFF2-40B4-BE49-F238E27FC236}">
              <a16:creationId xmlns:a16="http://schemas.microsoft.com/office/drawing/2014/main" id="{B250586F-94F7-44C0-98FF-8A447BABDEDB}"/>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124658</xdr:rowOff>
    </xdr:from>
    <xdr:ext cx="405111" cy="259045"/>
    <xdr:sp macro="" textlink="">
      <xdr:nvSpPr>
        <xdr:cNvPr id="429" name="n_1mainValue【認定こども園・幼稚園・保育所】&#10;有形固定資産減価償却率">
          <a:extLst>
            <a:ext uri="{FF2B5EF4-FFF2-40B4-BE49-F238E27FC236}">
              <a16:creationId xmlns:a16="http://schemas.microsoft.com/office/drawing/2014/main" id="{811339BE-3EFD-490A-8E62-C1993EA6457B}"/>
            </a:ext>
          </a:extLst>
        </xdr:cNvPr>
        <xdr:cNvSpPr txBox="1"/>
      </xdr:nvSpPr>
      <xdr:spPr>
        <a:xfrm>
          <a:off x="152660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430" name="n_2mainValue【認定こども園・幼稚園・保育所】&#10;有形固定資産減価償却率">
          <a:extLst>
            <a:ext uri="{FF2B5EF4-FFF2-40B4-BE49-F238E27FC236}">
              <a16:creationId xmlns:a16="http://schemas.microsoft.com/office/drawing/2014/main" id="{57BE73D5-A8AF-4F27-BEA0-42B1DEF82169}"/>
            </a:ext>
          </a:extLst>
        </xdr:cNvPr>
        <xdr:cNvSpPr txBox="1"/>
      </xdr:nvSpPr>
      <xdr:spPr>
        <a:xfrm>
          <a:off x="14389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57711</xdr:rowOff>
    </xdr:from>
    <xdr:ext cx="405111" cy="259045"/>
    <xdr:sp macro="" textlink="">
      <xdr:nvSpPr>
        <xdr:cNvPr id="431" name="n_3mainValue【認定こども園・幼稚園・保育所】&#10;有形固定資産減価償却率">
          <a:extLst>
            <a:ext uri="{FF2B5EF4-FFF2-40B4-BE49-F238E27FC236}">
              <a16:creationId xmlns:a16="http://schemas.microsoft.com/office/drawing/2014/main" id="{1D376747-581E-4734-8E05-59CC837A4DA0}"/>
            </a:ext>
          </a:extLst>
        </xdr:cNvPr>
        <xdr:cNvSpPr txBox="1"/>
      </xdr:nvSpPr>
      <xdr:spPr>
        <a:xfrm>
          <a:off x="13500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a:extLst>
            <a:ext uri="{FF2B5EF4-FFF2-40B4-BE49-F238E27FC236}">
              <a16:creationId xmlns:a16="http://schemas.microsoft.com/office/drawing/2014/main" id="{9F4E9520-8994-4341-A4F0-72127C8E759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a:extLst>
            <a:ext uri="{FF2B5EF4-FFF2-40B4-BE49-F238E27FC236}">
              <a16:creationId xmlns:a16="http://schemas.microsoft.com/office/drawing/2014/main" id="{A75CEF95-C969-46B9-B7A6-7EE8FE7E64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a:extLst>
            <a:ext uri="{FF2B5EF4-FFF2-40B4-BE49-F238E27FC236}">
              <a16:creationId xmlns:a16="http://schemas.microsoft.com/office/drawing/2014/main" id="{FCFAB45E-65C6-4E44-B7D6-1B9AD56C600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a:extLst>
            <a:ext uri="{FF2B5EF4-FFF2-40B4-BE49-F238E27FC236}">
              <a16:creationId xmlns:a16="http://schemas.microsoft.com/office/drawing/2014/main" id="{7D8A5291-FB87-4BBF-A5AD-2591A7C22A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a:extLst>
            <a:ext uri="{FF2B5EF4-FFF2-40B4-BE49-F238E27FC236}">
              <a16:creationId xmlns:a16="http://schemas.microsoft.com/office/drawing/2014/main" id="{61F82462-CA20-41DD-84CD-B9F5D202EB3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a:extLst>
            <a:ext uri="{FF2B5EF4-FFF2-40B4-BE49-F238E27FC236}">
              <a16:creationId xmlns:a16="http://schemas.microsoft.com/office/drawing/2014/main" id="{AE4ECC53-1C6F-4E2F-B2AD-58FB666856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a:extLst>
            <a:ext uri="{FF2B5EF4-FFF2-40B4-BE49-F238E27FC236}">
              <a16:creationId xmlns:a16="http://schemas.microsoft.com/office/drawing/2014/main" id="{EE8625CE-8F81-42EE-A6FD-92353CF5426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a:extLst>
            <a:ext uri="{FF2B5EF4-FFF2-40B4-BE49-F238E27FC236}">
              <a16:creationId xmlns:a16="http://schemas.microsoft.com/office/drawing/2014/main" id="{83FE742A-6223-4C07-B911-F6DF365C6E1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a:extLst>
            <a:ext uri="{FF2B5EF4-FFF2-40B4-BE49-F238E27FC236}">
              <a16:creationId xmlns:a16="http://schemas.microsoft.com/office/drawing/2014/main" id="{96464417-9522-457F-96A7-E5BBC7973D4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a:extLst>
            <a:ext uri="{FF2B5EF4-FFF2-40B4-BE49-F238E27FC236}">
              <a16:creationId xmlns:a16="http://schemas.microsoft.com/office/drawing/2014/main" id="{833A889F-EDB8-45BB-B310-170879A2856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a:extLst>
            <a:ext uri="{FF2B5EF4-FFF2-40B4-BE49-F238E27FC236}">
              <a16:creationId xmlns:a16="http://schemas.microsoft.com/office/drawing/2014/main" id="{7188D29F-67FB-462E-A3AA-83CBA9D60CD8}"/>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3" name="テキスト ボックス 442">
          <a:extLst>
            <a:ext uri="{FF2B5EF4-FFF2-40B4-BE49-F238E27FC236}">
              <a16:creationId xmlns:a16="http://schemas.microsoft.com/office/drawing/2014/main" id="{6CA09DF7-DEED-49A1-8622-E0110A15C50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a:extLst>
            <a:ext uri="{FF2B5EF4-FFF2-40B4-BE49-F238E27FC236}">
              <a16:creationId xmlns:a16="http://schemas.microsoft.com/office/drawing/2014/main" id="{20EDB529-A3FA-4066-9E89-8F369022D30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5" name="テキスト ボックス 444">
          <a:extLst>
            <a:ext uri="{FF2B5EF4-FFF2-40B4-BE49-F238E27FC236}">
              <a16:creationId xmlns:a16="http://schemas.microsoft.com/office/drawing/2014/main" id="{CA15D974-3874-4D24-A1A1-E87915C307F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a:extLst>
            <a:ext uri="{FF2B5EF4-FFF2-40B4-BE49-F238E27FC236}">
              <a16:creationId xmlns:a16="http://schemas.microsoft.com/office/drawing/2014/main" id="{42520519-0DAF-4F45-AA83-99A14CE48A9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7" name="テキスト ボックス 446">
          <a:extLst>
            <a:ext uri="{FF2B5EF4-FFF2-40B4-BE49-F238E27FC236}">
              <a16:creationId xmlns:a16="http://schemas.microsoft.com/office/drawing/2014/main" id="{1E79D20E-2223-4075-9851-FCF4A39EFD4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a:extLst>
            <a:ext uri="{FF2B5EF4-FFF2-40B4-BE49-F238E27FC236}">
              <a16:creationId xmlns:a16="http://schemas.microsoft.com/office/drawing/2014/main" id="{4FA5CB5B-8B2D-4F2E-8443-8A2D50697EFD}"/>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9" name="テキスト ボックス 448">
          <a:extLst>
            <a:ext uri="{FF2B5EF4-FFF2-40B4-BE49-F238E27FC236}">
              <a16:creationId xmlns:a16="http://schemas.microsoft.com/office/drawing/2014/main" id="{D3A5EDF3-DA3E-4154-A518-72DE34E31C3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a:extLst>
            <a:ext uri="{FF2B5EF4-FFF2-40B4-BE49-F238E27FC236}">
              <a16:creationId xmlns:a16="http://schemas.microsoft.com/office/drawing/2014/main" id="{4BD3FC22-1CF5-4F99-9BDC-3C8AD7F3893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1" name="テキスト ボックス 450">
          <a:extLst>
            <a:ext uri="{FF2B5EF4-FFF2-40B4-BE49-F238E27FC236}">
              <a16:creationId xmlns:a16="http://schemas.microsoft.com/office/drawing/2014/main" id="{85555932-11D8-4BDE-B77B-E8C037B2A9F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a:extLst>
            <a:ext uri="{FF2B5EF4-FFF2-40B4-BE49-F238E27FC236}">
              <a16:creationId xmlns:a16="http://schemas.microsoft.com/office/drawing/2014/main" id="{3BA0377A-08FD-4569-B57B-427C6D2CADCF}"/>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3" name="テキスト ボックス 452">
          <a:extLst>
            <a:ext uri="{FF2B5EF4-FFF2-40B4-BE49-F238E27FC236}">
              <a16:creationId xmlns:a16="http://schemas.microsoft.com/office/drawing/2014/main" id="{82213D94-EED9-4482-A7D0-1A92CDE5261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A609D031-8EDF-4FB9-A475-036E858E4F8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BA28F42A-1F25-43DF-8104-97989104F9E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a:extLst>
            <a:ext uri="{FF2B5EF4-FFF2-40B4-BE49-F238E27FC236}">
              <a16:creationId xmlns:a16="http://schemas.microsoft.com/office/drawing/2014/main" id="{091C1E36-A7FD-4DB6-AEBC-56C8E8079E5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57" name="直線コネクタ 456">
          <a:extLst>
            <a:ext uri="{FF2B5EF4-FFF2-40B4-BE49-F238E27FC236}">
              <a16:creationId xmlns:a16="http://schemas.microsoft.com/office/drawing/2014/main" id="{C54BC05C-086B-4369-A942-D6335CB72168}"/>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58" name="【認定こども園・幼稚園・保育所】&#10;一人当たり面積最小値テキスト">
          <a:extLst>
            <a:ext uri="{FF2B5EF4-FFF2-40B4-BE49-F238E27FC236}">
              <a16:creationId xmlns:a16="http://schemas.microsoft.com/office/drawing/2014/main" id="{246065CD-8BC1-4AE0-88EE-CC7B8D431FBB}"/>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59" name="直線コネクタ 458">
          <a:extLst>
            <a:ext uri="{FF2B5EF4-FFF2-40B4-BE49-F238E27FC236}">
              <a16:creationId xmlns:a16="http://schemas.microsoft.com/office/drawing/2014/main" id="{4B0426F5-1E64-4398-BD2C-1DD6ABE9F841}"/>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60" name="【認定こども園・幼稚園・保育所】&#10;一人当たり面積最大値テキスト">
          <a:extLst>
            <a:ext uri="{FF2B5EF4-FFF2-40B4-BE49-F238E27FC236}">
              <a16:creationId xmlns:a16="http://schemas.microsoft.com/office/drawing/2014/main" id="{68932E53-2520-47CE-9514-02AB9374927D}"/>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61" name="直線コネクタ 460">
          <a:extLst>
            <a:ext uri="{FF2B5EF4-FFF2-40B4-BE49-F238E27FC236}">
              <a16:creationId xmlns:a16="http://schemas.microsoft.com/office/drawing/2014/main" id="{3FF94BFE-3795-42B2-B975-F2A015004800}"/>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62" name="【認定こども園・幼稚園・保育所】&#10;一人当たり面積平均値テキスト">
          <a:extLst>
            <a:ext uri="{FF2B5EF4-FFF2-40B4-BE49-F238E27FC236}">
              <a16:creationId xmlns:a16="http://schemas.microsoft.com/office/drawing/2014/main" id="{FF7BA638-3D22-4C1C-A00B-1959411E890F}"/>
            </a:ext>
          </a:extLst>
        </xdr:cNvPr>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63" name="フローチャート: 判断 462">
          <a:extLst>
            <a:ext uri="{FF2B5EF4-FFF2-40B4-BE49-F238E27FC236}">
              <a16:creationId xmlns:a16="http://schemas.microsoft.com/office/drawing/2014/main" id="{E0DB57A1-5EF0-4C7C-B606-9E3A3F029F67}"/>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64" name="フローチャート: 判断 463">
          <a:extLst>
            <a:ext uri="{FF2B5EF4-FFF2-40B4-BE49-F238E27FC236}">
              <a16:creationId xmlns:a16="http://schemas.microsoft.com/office/drawing/2014/main" id="{3616C7F7-AEBB-42A8-970D-E87F8291E9DE}"/>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65" name="フローチャート: 判断 464">
          <a:extLst>
            <a:ext uri="{FF2B5EF4-FFF2-40B4-BE49-F238E27FC236}">
              <a16:creationId xmlns:a16="http://schemas.microsoft.com/office/drawing/2014/main" id="{8C5FBDE2-FF9A-48B4-BE62-F46B2A5FF645}"/>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66" name="フローチャート: 判断 465">
          <a:extLst>
            <a:ext uri="{FF2B5EF4-FFF2-40B4-BE49-F238E27FC236}">
              <a16:creationId xmlns:a16="http://schemas.microsoft.com/office/drawing/2014/main" id="{F00F0879-DDA0-474A-89CC-FBDC0BC8CA4A}"/>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67" name="フローチャート: 判断 466">
          <a:extLst>
            <a:ext uri="{FF2B5EF4-FFF2-40B4-BE49-F238E27FC236}">
              <a16:creationId xmlns:a16="http://schemas.microsoft.com/office/drawing/2014/main" id="{5070664C-B8BF-414E-A828-74592B2A602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27B1E55B-D05C-486D-8EE0-C1C28F21253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C5CC24F4-A65B-447E-91D8-6DB8AAB2BE5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5794C8F6-2900-418A-A7F2-F88EB037C87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4318BBFE-F2BB-4245-A1F5-8FD59224921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a:extLst>
            <a:ext uri="{FF2B5EF4-FFF2-40B4-BE49-F238E27FC236}">
              <a16:creationId xmlns:a16="http://schemas.microsoft.com/office/drawing/2014/main" id="{207DE9F3-324F-4F9B-BF15-B89D7EF7C57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41728</xdr:rowOff>
    </xdr:from>
    <xdr:to>
      <xdr:col>116</xdr:col>
      <xdr:colOff>114300</xdr:colOff>
      <xdr:row>39</xdr:row>
      <xdr:rowOff>143328</xdr:rowOff>
    </xdr:to>
    <xdr:sp macro="" textlink="">
      <xdr:nvSpPr>
        <xdr:cNvPr id="473" name="楕円 472">
          <a:extLst>
            <a:ext uri="{FF2B5EF4-FFF2-40B4-BE49-F238E27FC236}">
              <a16:creationId xmlns:a16="http://schemas.microsoft.com/office/drawing/2014/main" id="{DA460650-4198-4CB2-A31F-B033BB9BDC72}"/>
            </a:ext>
          </a:extLst>
        </xdr:cNvPr>
        <xdr:cNvSpPr/>
      </xdr:nvSpPr>
      <xdr:spPr>
        <a:xfrm>
          <a:off x="22110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20155</xdr:rowOff>
    </xdr:from>
    <xdr:ext cx="469744" cy="259045"/>
    <xdr:sp macro="" textlink="">
      <xdr:nvSpPr>
        <xdr:cNvPr id="474" name="【認定こども園・幼稚園・保育所】&#10;一人当たり面積該当値テキスト">
          <a:extLst>
            <a:ext uri="{FF2B5EF4-FFF2-40B4-BE49-F238E27FC236}">
              <a16:creationId xmlns:a16="http://schemas.microsoft.com/office/drawing/2014/main" id="{6542EA85-1529-4393-B999-E66CFBAD1E92}"/>
            </a:ext>
          </a:extLst>
        </xdr:cNvPr>
        <xdr:cNvSpPr txBox="1"/>
      </xdr:nvSpPr>
      <xdr:spPr>
        <a:xfrm>
          <a:off x="22199600" y="670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58057</xdr:rowOff>
    </xdr:from>
    <xdr:to>
      <xdr:col>112</xdr:col>
      <xdr:colOff>38100</xdr:colOff>
      <xdr:row>39</xdr:row>
      <xdr:rowOff>159657</xdr:rowOff>
    </xdr:to>
    <xdr:sp macro="" textlink="">
      <xdr:nvSpPr>
        <xdr:cNvPr id="475" name="楕円 474">
          <a:extLst>
            <a:ext uri="{FF2B5EF4-FFF2-40B4-BE49-F238E27FC236}">
              <a16:creationId xmlns:a16="http://schemas.microsoft.com/office/drawing/2014/main" id="{C6A54B4A-E320-4231-B12B-39B5BFC09816}"/>
            </a:ext>
          </a:extLst>
        </xdr:cNvPr>
        <xdr:cNvSpPr/>
      </xdr:nvSpPr>
      <xdr:spPr>
        <a:xfrm>
          <a:off x="21272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92528</xdr:rowOff>
    </xdr:from>
    <xdr:to>
      <xdr:col>116</xdr:col>
      <xdr:colOff>63500</xdr:colOff>
      <xdr:row>39</xdr:row>
      <xdr:rowOff>108857</xdr:rowOff>
    </xdr:to>
    <xdr:cxnSp macro="">
      <xdr:nvCxnSpPr>
        <xdr:cNvPr id="476" name="直線コネクタ 475">
          <a:extLst>
            <a:ext uri="{FF2B5EF4-FFF2-40B4-BE49-F238E27FC236}">
              <a16:creationId xmlns:a16="http://schemas.microsoft.com/office/drawing/2014/main" id="{98DB55C2-411C-4A6F-AF22-C03F92B3A37D}"/>
            </a:ext>
          </a:extLst>
        </xdr:cNvPr>
        <xdr:cNvCxnSpPr/>
      </xdr:nvCxnSpPr>
      <xdr:spPr>
        <a:xfrm flipV="1">
          <a:off x="21323300" y="677907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84183</xdr:rowOff>
    </xdr:from>
    <xdr:to>
      <xdr:col>107</xdr:col>
      <xdr:colOff>101600</xdr:colOff>
      <xdr:row>40</xdr:row>
      <xdr:rowOff>14333</xdr:rowOff>
    </xdr:to>
    <xdr:sp macro="" textlink="">
      <xdr:nvSpPr>
        <xdr:cNvPr id="477" name="楕円 476">
          <a:extLst>
            <a:ext uri="{FF2B5EF4-FFF2-40B4-BE49-F238E27FC236}">
              <a16:creationId xmlns:a16="http://schemas.microsoft.com/office/drawing/2014/main" id="{5A0ED37A-8A44-4CE3-A520-6C4A47386F43}"/>
            </a:ext>
          </a:extLst>
        </xdr:cNvPr>
        <xdr:cNvSpPr/>
      </xdr:nvSpPr>
      <xdr:spPr>
        <a:xfrm>
          <a:off x="20383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108857</xdr:rowOff>
    </xdr:from>
    <xdr:to>
      <xdr:col>111</xdr:col>
      <xdr:colOff>177800</xdr:colOff>
      <xdr:row>39</xdr:row>
      <xdr:rowOff>134983</xdr:rowOff>
    </xdr:to>
    <xdr:cxnSp macro="">
      <xdr:nvCxnSpPr>
        <xdr:cNvPr id="478" name="直線コネクタ 477">
          <a:extLst>
            <a:ext uri="{FF2B5EF4-FFF2-40B4-BE49-F238E27FC236}">
              <a16:creationId xmlns:a16="http://schemas.microsoft.com/office/drawing/2014/main" id="{1E0361E7-A20C-4106-834D-88B8ACAE2EFE}"/>
            </a:ext>
          </a:extLst>
        </xdr:cNvPr>
        <xdr:cNvCxnSpPr/>
      </xdr:nvCxnSpPr>
      <xdr:spPr>
        <a:xfrm flipV="1">
          <a:off x="20434300" y="67954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90715</xdr:rowOff>
    </xdr:from>
    <xdr:to>
      <xdr:col>102</xdr:col>
      <xdr:colOff>165100</xdr:colOff>
      <xdr:row>40</xdr:row>
      <xdr:rowOff>20865</xdr:rowOff>
    </xdr:to>
    <xdr:sp macro="" textlink="">
      <xdr:nvSpPr>
        <xdr:cNvPr id="479" name="楕円 478">
          <a:extLst>
            <a:ext uri="{FF2B5EF4-FFF2-40B4-BE49-F238E27FC236}">
              <a16:creationId xmlns:a16="http://schemas.microsoft.com/office/drawing/2014/main" id="{D3CF23E4-6D62-4FF1-9E6A-8B754B9766C3}"/>
            </a:ext>
          </a:extLst>
        </xdr:cNvPr>
        <xdr:cNvSpPr/>
      </xdr:nvSpPr>
      <xdr:spPr>
        <a:xfrm>
          <a:off x="194945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134983</xdr:rowOff>
    </xdr:from>
    <xdr:to>
      <xdr:col>107</xdr:col>
      <xdr:colOff>50800</xdr:colOff>
      <xdr:row>39</xdr:row>
      <xdr:rowOff>141515</xdr:rowOff>
    </xdr:to>
    <xdr:cxnSp macro="">
      <xdr:nvCxnSpPr>
        <xdr:cNvPr id="480" name="直線コネクタ 479">
          <a:extLst>
            <a:ext uri="{FF2B5EF4-FFF2-40B4-BE49-F238E27FC236}">
              <a16:creationId xmlns:a16="http://schemas.microsoft.com/office/drawing/2014/main" id="{97F3D09A-F619-49BC-8CE5-013BCFE379ED}"/>
            </a:ext>
          </a:extLst>
        </xdr:cNvPr>
        <xdr:cNvCxnSpPr/>
      </xdr:nvCxnSpPr>
      <xdr:spPr>
        <a:xfrm flipV="1">
          <a:off x="19545300" y="6821533"/>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481" name="n_1aveValue【認定こども園・幼稚園・保育所】&#10;一人当たり面積">
          <a:extLst>
            <a:ext uri="{FF2B5EF4-FFF2-40B4-BE49-F238E27FC236}">
              <a16:creationId xmlns:a16="http://schemas.microsoft.com/office/drawing/2014/main" id="{A9AD58ED-80AC-4279-B336-170DC5780FF2}"/>
            </a:ext>
          </a:extLst>
        </xdr:cNvPr>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82" name="n_2aveValue【認定こども園・幼稚園・保育所】&#10;一人当たり面積">
          <a:extLst>
            <a:ext uri="{FF2B5EF4-FFF2-40B4-BE49-F238E27FC236}">
              <a16:creationId xmlns:a16="http://schemas.microsoft.com/office/drawing/2014/main" id="{B9E34396-153A-473E-B213-80ED42A853D5}"/>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483" name="n_3aveValue【認定こども園・幼稚園・保育所】&#10;一人当たり面積">
          <a:extLst>
            <a:ext uri="{FF2B5EF4-FFF2-40B4-BE49-F238E27FC236}">
              <a16:creationId xmlns:a16="http://schemas.microsoft.com/office/drawing/2014/main" id="{4B367203-1346-4909-9172-EB1BAD0EC851}"/>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484" name="n_4aveValue【認定こども園・幼稚園・保育所】&#10;一人当たり面積">
          <a:extLst>
            <a:ext uri="{FF2B5EF4-FFF2-40B4-BE49-F238E27FC236}">
              <a16:creationId xmlns:a16="http://schemas.microsoft.com/office/drawing/2014/main" id="{69D29CC8-8863-4C05-B821-56F4ADF5D4A9}"/>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150784</xdr:rowOff>
    </xdr:from>
    <xdr:ext cx="469744" cy="259045"/>
    <xdr:sp macro="" textlink="">
      <xdr:nvSpPr>
        <xdr:cNvPr id="485" name="n_1mainValue【認定こども園・幼稚園・保育所】&#10;一人当たり面積">
          <a:extLst>
            <a:ext uri="{FF2B5EF4-FFF2-40B4-BE49-F238E27FC236}">
              <a16:creationId xmlns:a16="http://schemas.microsoft.com/office/drawing/2014/main" id="{93C75323-EAC7-4763-8CE8-33E5DA12B599}"/>
            </a:ext>
          </a:extLst>
        </xdr:cNvPr>
        <xdr:cNvSpPr txBox="1"/>
      </xdr:nvSpPr>
      <xdr:spPr>
        <a:xfrm>
          <a:off x="21075727" y="683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5460</xdr:rowOff>
    </xdr:from>
    <xdr:ext cx="469744" cy="259045"/>
    <xdr:sp macro="" textlink="">
      <xdr:nvSpPr>
        <xdr:cNvPr id="486" name="n_2mainValue【認定こども園・幼稚園・保育所】&#10;一人当たり面積">
          <a:extLst>
            <a:ext uri="{FF2B5EF4-FFF2-40B4-BE49-F238E27FC236}">
              <a16:creationId xmlns:a16="http://schemas.microsoft.com/office/drawing/2014/main" id="{8444B88E-A99B-4ABB-BE7E-2B658E0FE0A6}"/>
            </a:ext>
          </a:extLst>
        </xdr:cNvPr>
        <xdr:cNvSpPr txBox="1"/>
      </xdr:nvSpPr>
      <xdr:spPr>
        <a:xfrm>
          <a:off x="20199427" y="686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11992</xdr:rowOff>
    </xdr:from>
    <xdr:ext cx="469744" cy="259045"/>
    <xdr:sp macro="" textlink="">
      <xdr:nvSpPr>
        <xdr:cNvPr id="487" name="n_3mainValue【認定こども園・幼稚園・保育所】&#10;一人当たり面積">
          <a:extLst>
            <a:ext uri="{FF2B5EF4-FFF2-40B4-BE49-F238E27FC236}">
              <a16:creationId xmlns:a16="http://schemas.microsoft.com/office/drawing/2014/main" id="{9E4E4035-C753-4C90-AD20-E4A6B025D2B1}"/>
            </a:ext>
          </a:extLst>
        </xdr:cNvPr>
        <xdr:cNvSpPr txBox="1"/>
      </xdr:nvSpPr>
      <xdr:spPr>
        <a:xfrm>
          <a:off x="19310427" y="686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a:extLst>
            <a:ext uri="{FF2B5EF4-FFF2-40B4-BE49-F238E27FC236}">
              <a16:creationId xmlns:a16="http://schemas.microsoft.com/office/drawing/2014/main" id="{46219452-71D9-4470-B6FD-52A5166BD1E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a:extLst>
            <a:ext uri="{FF2B5EF4-FFF2-40B4-BE49-F238E27FC236}">
              <a16:creationId xmlns:a16="http://schemas.microsoft.com/office/drawing/2014/main" id="{6C1114C6-B521-42FD-8600-3A1F449C8EC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a:extLst>
            <a:ext uri="{FF2B5EF4-FFF2-40B4-BE49-F238E27FC236}">
              <a16:creationId xmlns:a16="http://schemas.microsoft.com/office/drawing/2014/main" id="{8AC00F93-00D7-474E-998A-1E02828D6F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a:extLst>
            <a:ext uri="{FF2B5EF4-FFF2-40B4-BE49-F238E27FC236}">
              <a16:creationId xmlns:a16="http://schemas.microsoft.com/office/drawing/2014/main" id="{0705A3E3-5D8C-4B1E-AEF8-0C724E6A611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a:extLst>
            <a:ext uri="{FF2B5EF4-FFF2-40B4-BE49-F238E27FC236}">
              <a16:creationId xmlns:a16="http://schemas.microsoft.com/office/drawing/2014/main" id="{EC7AF3C9-F500-4A0F-850A-A4AFFC49615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a:extLst>
            <a:ext uri="{FF2B5EF4-FFF2-40B4-BE49-F238E27FC236}">
              <a16:creationId xmlns:a16="http://schemas.microsoft.com/office/drawing/2014/main" id="{AB877F54-5C6C-467B-92FA-C2F90B4C4B7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a:extLst>
            <a:ext uri="{FF2B5EF4-FFF2-40B4-BE49-F238E27FC236}">
              <a16:creationId xmlns:a16="http://schemas.microsoft.com/office/drawing/2014/main" id="{93631C43-C25F-4856-8D8E-5B987D4BAB3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a:extLst>
            <a:ext uri="{FF2B5EF4-FFF2-40B4-BE49-F238E27FC236}">
              <a16:creationId xmlns:a16="http://schemas.microsoft.com/office/drawing/2014/main" id="{27AEEE97-0D7C-4C4C-BC5E-A1D3D1E18D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a:extLst>
            <a:ext uri="{FF2B5EF4-FFF2-40B4-BE49-F238E27FC236}">
              <a16:creationId xmlns:a16="http://schemas.microsoft.com/office/drawing/2014/main" id="{5A76FA40-570E-452C-9EE5-BABDEE5B67C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a:extLst>
            <a:ext uri="{FF2B5EF4-FFF2-40B4-BE49-F238E27FC236}">
              <a16:creationId xmlns:a16="http://schemas.microsoft.com/office/drawing/2014/main" id="{D2EF9747-06AF-4EC0-9E06-E54E69BD8E2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a:extLst>
            <a:ext uri="{FF2B5EF4-FFF2-40B4-BE49-F238E27FC236}">
              <a16:creationId xmlns:a16="http://schemas.microsoft.com/office/drawing/2014/main" id="{9C8CCAB9-8AE5-449C-95C7-DE6A7134F69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a:extLst>
            <a:ext uri="{FF2B5EF4-FFF2-40B4-BE49-F238E27FC236}">
              <a16:creationId xmlns:a16="http://schemas.microsoft.com/office/drawing/2014/main" id="{D5717935-3986-4E89-AC26-C5F5F316029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a:extLst>
            <a:ext uri="{FF2B5EF4-FFF2-40B4-BE49-F238E27FC236}">
              <a16:creationId xmlns:a16="http://schemas.microsoft.com/office/drawing/2014/main" id="{635F1500-A89B-4A53-9043-1980BEAB922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a:extLst>
            <a:ext uri="{FF2B5EF4-FFF2-40B4-BE49-F238E27FC236}">
              <a16:creationId xmlns:a16="http://schemas.microsoft.com/office/drawing/2014/main" id="{3EE39D4F-B519-4D67-B863-BCAFBEC3721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a:extLst>
            <a:ext uri="{FF2B5EF4-FFF2-40B4-BE49-F238E27FC236}">
              <a16:creationId xmlns:a16="http://schemas.microsoft.com/office/drawing/2014/main" id="{99D012E3-4B1F-49B4-AE48-123BEA40BBE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a:extLst>
            <a:ext uri="{FF2B5EF4-FFF2-40B4-BE49-F238E27FC236}">
              <a16:creationId xmlns:a16="http://schemas.microsoft.com/office/drawing/2014/main" id="{9868F0AE-2AEB-469F-BF41-1CBA48C5FFB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a:extLst>
            <a:ext uri="{FF2B5EF4-FFF2-40B4-BE49-F238E27FC236}">
              <a16:creationId xmlns:a16="http://schemas.microsoft.com/office/drawing/2014/main" id="{E8895868-CE82-49F0-8B5E-6AC95937BFC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a:extLst>
            <a:ext uri="{FF2B5EF4-FFF2-40B4-BE49-F238E27FC236}">
              <a16:creationId xmlns:a16="http://schemas.microsoft.com/office/drawing/2014/main" id="{22474EF8-632C-4C15-AEF6-5137B4C5268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a:extLst>
            <a:ext uri="{FF2B5EF4-FFF2-40B4-BE49-F238E27FC236}">
              <a16:creationId xmlns:a16="http://schemas.microsoft.com/office/drawing/2014/main" id="{4B802F81-7AD5-4758-9064-C3613F14C33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a:extLst>
            <a:ext uri="{FF2B5EF4-FFF2-40B4-BE49-F238E27FC236}">
              <a16:creationId xmlns:a16="http://schemas.microsoft.com/office/drawing/2014/main" id="{E010C71C-3C54-49E5-A7F4-BD4AA68AF78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a:extLst>
            <a:ext uri="{FF2B5EF4-FFF2-40B4-BE49-F238E27FC236}">
              <a16:creationId xmlns:a16="http://schemas.microsoft.com/office/drawing/2014/main" id="{D033E58C-4009-47F3-9A5E-7910401AD25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a:extLst>
            <a:ext uri="{FF2B5EF4-FFF2-40B4-BE49-F238E27FC236}">
              <a16:creationId xmlns:a16="http://schemas.microsoft.com/office/drawing/2014/main" id="{0549EC15-EB5D-4EDD-9274-85D59CF825F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a:extLst>
            <a:ext uri="{FF2B5EF4-FFF2-40B4-BE49-F238E27FC236}">
              <a16:creationId xmlns:a16="http://schemas.microsoft.com/office/drawing/2014/main" id="{EA4BF7C8-139D-46A6-99A7-7C423B7878C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a:extLst>
            <a:ext uri="{FF2B5EF4-FFF2-40B4-BE49-F238E27FC236}">
              <a16:creationId xmlns:a16="http://schemas.microsoft.com/office/drawing/2014/main" id="{1CB53668-CA0B-4226-9514-1441CA49D35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12" name="直線コネクタ 511">
          <a:extLst>
            <a:ext uri="{FF2B5EF4-FFF2-40B4-BE49-F238E27FC236}">
              <a16:creationId xmlns:a16="http://schemas.microsoft.com/office/drawing/2014/main" id="{37A8126B-F4FB-4203-B695-D347E6EC3CF0}"/>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13" name="【学校施設】&#10;有形固定資産減価償却率最小値テキスト">
          <a:extLst>
            <a:ext uri="{FF2B5EF4-FFF2-40B4-BE49-F238E27FC236}">
              <a16:creationId xmlns:a16="http://schemas.microsoft.com/office/drawing/2014/main" id="{503E1755-2FAE-440A-A2E5-2176B5D21CBC}"/>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14" name="直線コネクタ 513">
          <a:extLst>
            <a:ext uri="{FF2B5EF4-FFF2-40B4-BE49-F238E27FC236}">
              <a16:creationId xmlns:a16="http://schemas.microsoft.com/office/drawing/2014/main" id="{B9B8FED9-2A37-4CC9-A5F8-CCC41A17B2A2}"/>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15" name="【学校施設】&#10;有形固定資産減価償却率最大値テキスト">
          <a:extLst>
            <a:ext uri="{FF2B5EF4-FFF2-40B4-BE49-F238E27FC236}">
              <a16:creationId xmlns:a16="http://schemas.microsoft.com/office/drawing/2014/main" id="{1FF85994-1C90-4AAC-BCF9-7C2C25EF0248}"/>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16" name="直線コネクタ 515">
          <a:extLst>
            <a:ext uri="{FF2B5EF4-FFF2-40B4-BE49-F238E27FC236}">
              <a16:creationId xmlns:a16="http://schemas.microsoft.com/office/drawing/2014/main" id="{40739B16-99F3-42A1-9123-2EBE044282B8}"/>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517" name="【学校施設】&#10;有形固定資産減価償却率平均値テキスト">
          <a:extLst>
            <a:ext uri="{FF2B5EF4-FFF2-40B4-BE49-F238E27FC236}">
              <a16:creationId xmlns:a16="http://schemas.microsoft.com/office/drawing/2014/main" id="{C737851D-4E10-4F20-9496-E79D1E93B2AD}"/>
            </a:ext>
          </a:extLst>
        </xdr:cNvPr>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18" name="フローチャート: 判断 517">
          <a:extLst>
            <a:ext uri="{FF2B5EF4-FFF2-40B4-BE49-F238E27FC236}">
              <a16:creationId xmlns:a16="http://schemas.microsoft.com/office/drawing/2014/main" id="{13BAF940-6703-489B-AA95-7451076C78F1}"/>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19" name="フローチャート: 判断 518">
          <a:extLst>
            <a:ext uri="{FF2B5EF4-FFF2-40B4-BE49-F238E27FC236}">
              <a16:creationId xmlns:a16="http://schemas.microsoft.com/office/drawing/2014/main" id="{662E04C4-14EE-45F0-9485-B44B63B98F90}"/>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20" name="フローチャート: 判断 519">
          <a:extLst>
            <a:ext uri="{FF2B5EF4-FFF2-40B4-BE49-F238E27FC236}">
              <a16:creationId xmlns:a16="http://schemas.microsoft.com/office/drawing/2014/main" id="{9D7893D8-3BBE-44B9-B23E-563B47AA4902}"/>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21" name="フローチャート: 判断 520">
          <a:extLst>
            <a:ext uri="{FF2B5EF4-FFF2-40B4-BE49-F238E27FC236}">
              <a16:creationId xmlns:a16="http://schemas.microsoft.com/office/drawing/2014/main" id="{05C4133F-385F-480C-97E0-C1817250F8DD}"/>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22" name="フローチャート: 判断 521">
          <a:extLst>
            <a:ext uri="{FF2B5EF4-FFF2-40B4-BE49-F238E27FC236}">
              <a16:creationId xmlns:a16="http://schemas.microsoft.com/office/drawing/2014/main" id="{1CC2E4FE-5A93-4C3E-B1F6-E772B8DCF9F1}"/>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4A31DC06-08FD-42C5-85C6-A507EE4654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2539DCA-A034-41BE-99A2-E6F539ABE76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3FC68FE7-195A-43D4-91C8-E7ED998E55E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959B0BC2-6531-4F71-B365-26415721183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59203C98-7395-413F-ACCD-6880C8761E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31115</xdr:rowOff>
    </xdr:from>
    <xdr:to>
      <xdr:col>85</xdr:col>
      <xdr:colOff>177800</xdr:colOff>
      <xdr:row>57</xdr:row>
      <xdr:rowOff>132715</xdr:rowOff>
    </xdr:to>
    <xdr:sp macro="" textlink="">
      <xdr:nvSpPr>
        <xdr:cNvPr id="528" name="楕円 527">
          <a:extLst>
            <a:ext uri="{FF2B5EF4-FFF2-40B4-BE49-F238E27FC236}">
              <a16:creationId xmlns:a16="http://schemas.microsoft.com/office/drawing/2014/main" id="{0E5EDFDD-2849-4207-9BB3-F79AF5682281}"/>
            </a:ext>
          </a:extLst>
        </xdr:cNvPr>
        <xdr:cNvSpPr/>
      </xdr:nvSpPr>
      <xdr:spPr>
        <a:xfrm>
          <a:off x="162687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53992</xdr:rowOff>
    </xdr:from>
    <xdr:ext cx="405111" cy="259045"/>
    <xdr:sp macro="" textlink="">
      <xdr:nvSpPr>
        <xdr:cNvPr id="529" name="【学校施設】&#10;有形固定資産減価償却率該当値テキスト">
          <a:extLst>
            <a:ext uri="{FF2B5EF4-FFF2-40B4-BE49-F238E27FC236}">
              <a16:creationId xmlns:a16="http://schemas.microsoft.com/office/drawing/2014/main" id="{539DDACC-A557-48E6-BBE4-5A18F463EC91}"/>
            </a:ext>
          </a:extLst>
        </xdr:cNvPr>
        <xdr:cNvSpPr txBox="1"/>
      </xdr:nvSpPr>
      <xdr:spPr>
        <a:xfrm>
          <a:off x="16357600"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135890</xdr:rowOff>
    </xdr:from>
    <xdr:to>
      <xdr:col>81</xdr:col>
      <xdr:colOff>101600</xdr:colOff>
      <xdr:row>57</xdr:row>
      <xdr:rowOff>66040</xdr:rowOff>
    </xdr:to>
    <xdr:sp macro="" textlink="">
      <xdr:nvSpPr>
        <xdr:cNvPr id="530" name="楕円 529">
          <a:extLst>
            <a:ext uri="{FF2B5EF4-FFF2-40B4-BE49-F238E27FC236}">
              <a16:creationId xmlns:a16="http://schemas.microsoft.com/office/drawing/2014/main" id="{1CAB0670-C739-4324-A273-EF77E404B7CF}"/>
            </a:ext>
          </a:extLst>
        </xdr:cNvPr>
        <xdr:cNvSpPr/>
      </xdr:nvSpPr>
      <xdr:spPr>
        <a:xfrm>
          <a:off x="15430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15240</xdr:rowOff>
    </xdr:from>
    <xdr:to>
      <xdr:col>85</xdr:col>
      <xdr:colOff>127000</xdr:colOff>
      <xdr:row>57</xdr:row>
      <xdr:rowOff>81915</xdr:rowOff>
    </xdr:to>
    <xdr:cxnSp macro="">
      <xdr:nvCxnSpPr>
        <xdr:cNvPr id="531" name="直線コネクタ 530">
          <a:extLst>
            <a:ext uri="{FF2B5EF4-FFF2-40B4-BE49-F238E27FC236}">
              <a16:creationId xmlns:a16="http://schemas.microsoft.com/office/drawing/2014/main" id="{E485513F-97DB-48BD-A991-DCE385135714}"/>
            </a:ext>
          </a:extLst>
        </xdr:cNvPr>
        <xdr:cNvCxnSpPr/>
      </xdr:nvCxnSpPr>
      <xdr:spPr>
        <a:xfrm>
          <a:off x="15481300" y="978789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82550</xdr:rowOff>
    </xdr:from>
    <xdr:to>
      <xdr:col>76</xdr:col>
      <xdr:colOff>165100</xdr:colOff>
      <xdr:row>57</xdr:row>
      <xdr:rowOff>12700</xdr:rowOff>
    </xdr:to>
    <xdr:sp macro="" textlink="">
      <xdr:nvSpPr>
        <xdr:cNvPr id="532" name="楕円 531">
          <a:extLst>
            <a:ext uri="{FF2B5EF4-FFF2-40B4-BE49-F238E27FC236}">
              <a16:creationId xmlns:a16="http://schemas.microsoft.com/office/drawing/2014/main" id="{EAAFED44-5BCA-482A-AB77-B93088497A9B}"/>
            </a:ext>
          </a:extLst>
        </xdr:cNvPr>
        <xdr:cNvSpPr/>
      </xdr:nvSpPr>
      <xdr:spPr>
        <a:xfrm>
          <a:off x="14541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133350</xdr:rowOff>
    </xdr:from>
    <xdr:to>
      <xdr:col>81</xdr:col>
      <xdr:colOff>50800</xdr:colOff>
      <xdr:row>57</xdr:row>
      <xdr:rowOff>15240</xdr:rowOff>
    </xdr:to>
    <xdr:cxnSp macro="">
      <xdr:nvCxnSpPr>
        <xdr:cNvPr id="533" name="直線コネクタ 532">
          <a:extLst>
            <a:ext uri="{FF2B5EF4-FFF2-40B4-BE49-F238E27FC236}">
              <a16:creationId xmlns:a16="http://schemas.microsoft.com/office/drawing/2014/main" id="{1C3B1907-4370-4B0F-9F7B-E9A98D933C78}"/>
            </a:ext>
          </a:extLst>
        </xdr:cNvPr>
        <xdr:cNvCxnSpPr/>
      </xdr:nvCxnSpPr>
      <xdr:spPr>
        <a:xfrm>
          <a:off x="14592300" y="97345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34925</xdr:rowOff>
    </xdr:from>
    <xdr:to>
      <xdr:col>72</xdr:col>
      <xdr:colOff>38100</xdr:colOff>
      <xdr:row>56</xdr:row>
      <xdr:rowOff>136525</xdr:rowOff>
    </xdr:to>
    <xdr:sp macro="" textlink="">
      <xdr:nvSpPr>
        <xdr:cNvPr id="534" name="楕円 533">
          <a:extLst>
            <a:ext uri="{FF2B5EF4-FFF2-40B4-BE49-F238E27FC236}">
              <a16:creationId xmlns:a16="http://schemas.microsoft.com/office/drawing/2014/main" id="{CA6F4BCE-05ED-42A9-95FA-E590965A2187}"/>
            </a:ext>
          </a:extLst>
        </xdr:cNvPr>
        <xdr:cNvSpPr/>
      </xdr:nvSpPr>
      <xdr:spPr>
        <a:xfrm>
          <a:off x="13652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85725</xdr:rowOff>
    </xdr:from>
    <xdr:to>
      <xdr:col>76</xdr:col>
      <xdr:colOff>114300</xdr:colOff>
      <xdr:row>56</xdr:row>
      <xdr:rowOff>133350</xdr:rowOff>
    </xdr:to>
    <xdr:cxnSp macro="">
      <xdr:nvCxnSpPr>
        <xdr:cNvPr id="535" name="直線コネクタ 534">
          <a:extLst>
            <a:ext uri="{FF2B5EF4-FFF2-40B4-BE49-F238E27FC236}">
              <a16:creationId xmlns:a16="http://schemas.microsoft.com/office/drawing/2014/main" id="{FA3B3630-038B-46D2-85EC-8910A1CA5A22}"/>
            </a:ext>
          </a:extLst>
        </xdr:cNvPr>
        <xdr:cNvCxnSpPr/>
      </xdr:nvCxnSpPr>
      <xdr:spPr>
        <a:xfrm>
          <a:off x="13703300" y="96869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536" name="n_1aveValue【学校施設】&#10;有形固定資産減価償却率">
          <a:extLst>
            <a:ext uri="{FF2B5EF4-FFF2-40B4-BE49-F238E27FC236}">
              <a16:creationId xmlns:a16="http://schemas.microsoft.com/office/drawing/2014/main" id="{2A35268A-9B16-4795-B045-1631895DBA35}"/>
            </a:ext>
          </a:extLst>
        </xdr:cNvPr>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537" name="n_2aveValue【学校施設】&#10;有形固定資産減価償却率">
          <a:extLst>
            <a:ext uri="{FF2B5EF4-FFF2-40B4-BE49-F238E27FC236}">
              <a16:creationId xmlns:a16="http://schemas.microsoft.com/office/drawing/2014/main" id="{B78E7A0A-F34B-4BBE-92C3-F0ED4AF749BA}"/>
            </a:ext>
          </a:extLst>
        </xdr:cNvPr>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142892</xdr:rowOff>
    </xdr:from>
    <xdr:ext cx="405111" cy="259045"/>
    <xdr:sp macro="" textlink="">
      <xdr:nvSpPr>
        <xdr:cNvPr id="538" name="n_3aveValue【学校施設】&#10;有形固定資産減価償却率">
          <a:extLst>
            <a:ext uri="{FF2B5EF4-FFF2-40B4-BE49-F238E27FC236}">
              <a16:creationId xmlns:a16="http://schemas.microsoft.com/office/drawing/2014/main" id="{17481D75-7E16-48B2-BF36-DF2A75C311D5}"/>
            </a:ext>
          </a:extLst>
        </xdr:cNvPr>
        <xdr:cNvSpPr txBox="1"/>
      </xdr:nvSpPr>
      <xdr:spPr>
        <a:xfrm>
          <a:off x="13500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39" name="n_4aveValue【学校施設】&#10;有形固定資産減価償却率">
          <a:extLst>
            <a:ext uri="{FF2B5EF4-FFF2-40B4-BE49-F238E27FC236}">
              <a16:creationId xmlns:a16="http://schemas.microsoft.com/office/drawing/2014/main" id="{FD6186C0-009F-4F2E-ACFA-DBBE5F5262FF}"/>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82567</xdr:rowOff>
    </xdr:from>
    <xdr:ext cx="405111" cy="259045"/>
    <xdr:sp macro="" textlink="">
      <xdr:nvSpPr>
        <xdr:cNvPr id="540" name="n_1mainValue【学校施設】&#10;有形固定資産減価償却率">
          <a:extLst>
            <a:ext uri="{FF2B5EF4-FFF2-40B4-BE49-F238E27FC236}">
              <a16:creationId xmlns:a16="http://schemas.microsoft.com/office/drawing/2014/main" id="{9C702F63-332C-4673-977B-1B217C3D1B63}"/>
            </a:ext>
          </a:extLst>
        </xdr:cNvPr>
        <xdr:cNvSpPr txBox="1"/>
      </xdr:nvSpPr>
      <xdr:spPr>
        <a:xfrm>
          <a:off x="152660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29227</xdr:rowOff>
    </xdr:from>
    <xdr:ext cx="405111" cy="259045"/>
    <xdr:sp macro="" textlink="">
      <xdr:nvSpPr>
        <xdr:cNvPr id="541" name="n_2mainValue【学校施設】&#10;有形固定資産減価償却率">
          <a:extLst>
            <a:ext uri="{FF2B5EF4-FFF2-40B4-BE49-F238E27FC236}">
              <a16:creationId xmlns:a16="http://schemas.microsoft.com/office/drawing/2014/main" id="{1AF06588-A5E2-4A66-9B7A-99FAFB68820E}"/>
            </a:ext>
          </a:extLst>
        </xdr:cNvPr>
        <xdr:cNvSpPr txBox="1"/>
      </xdr:nvSpPr>
      <xdr:spPr>
        <a:xfrm>
          <a:off x="143897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153052</xdr:rowOff>
    </xdr:from>
    <xdr:ext cx="405111" cy="259045"/>
    <xdr:sp macro="" textlink="">
      <xdr:nvSpPr>
        <xdr:cNvPr id="542" name="n_3mainValue【学校施設】&#10;有形固定資産減価償却率">
          <a:extLst>
            <a:ext uri="{FF2B5EF4-FFF2-40B4-BE49-F238E27FC236}">
              <a16:creationId xmlns:a16="http://schemas.microsoft.com/office/drawing/2014/main" id="{90E00B28-0129-4925-BC4B-0B45E95CFF14}"/>
            </a:ext>
          </a:extLst>
        </xdr:cNvPr>
        <xdr:cNvSpPr txBox="1"/>
      </xdr:nvSpPr>
      <xdr:spPr>
        <a:xfrm>
          <a:off x="13500744"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A6B0EDC3-C077-4C3A-8B56-32C4A08844E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a:extLst>
            <a:ext uri="{FF2B5EF4-FFF2-40B4-BE49-F238E27FC236}">
              <a16:creationId xmlns:a16="http://schemas.microsoft.com/office/drawing/2014/main" id="{139AAC75-97C6-4F10-AD04-E5B02C9DD0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a:extLst>
            <a:ext uri="{FF2B5EF4-FFF2-40B4-BE49-F238E27FC236}">
              <a16:creationId xmlns:a16="http://schemas.microsoft.com/office/drawing/2014/main" id="{05B9BD1C-405F-43F2-BD9A-F26C17E653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a:extLst>
            <a:ext uri="{FF2B5EF4-FFF2-40B4-BE49-F238E27FC236}">
              <a16:creationId xmlns:a16="http://schemas.microsoft.com/office/drawing/2014/main" id="{51464304-0A0C-4BC5-9674-CC9BB89F039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a:extLst>
            <a:ext uri="{FF2B5EF4-FFF2-40B4-BE49-F238E27FC236}">
              <a16:creationId xmlns:a16="http://schemas.microsoft.com/office/drawing/2014/main" id="{C29FF637-8E4E-43CD-BF2A-F8304BE7ED9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a:extLst>
            <a:ext uri="{FF2B5EF4-FFF2-40B4-BE49-F238E27FC236}">
              <a16:creationId xmlns:a16="http://schemas.microsoft.com/office/drawing/2014/main" id="{F767B7D4-928C-46DB-96DD-8335E1F05A2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a:extLst>
            <a:ext uri="{FF2B5EF4-FFF2-40B4-BE49-F238E27FC236}">
              <a16:creationId xmlns:a16="http://schemas.microsoft.com/office/drawing/2014/main" id="{14D2F35E-10A9-4FCF-BD33-C5858166EC9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a:extLst>
            <a:ext uri="{FF2B5EF4-FFF2-40B4-BE49-F238E27FC236}">
              <a16:creationId xmlns:a16="http://schemas.microsoft.com/office/drawing/2014/main" id="{67C6D62F-D39E-4A4B-8DFB-1EC3B2573CB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a:extLst>
            <a:ext uri="{FF2B5EF4-FFF2-40B4-BE49-F238E27FC236}">
              <a16:creationId xmlns:a16="http://schemas.microsoft.com/office/drawing/2014/main" id="{93B3956E-31CC-4763-B62F-1B73D38B6A0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a:extLst>
            <a:ext uri="{FF2B5EF4-FFF2-40B4-BE49-F238E27FC236}">
              <a16:creationId xmlns:a16="http://schemas.microsoft.com/office/drawing/2014/main" id="{A8288B77-AE16-4BB8-AE9C-9D3EA01053E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53" name="直線コネクタ 552">
          <a:extLst>
            <a:ext uri="{FF2B5EF4-FFF2-40B4-BE49-F238E27FC236}">
              <a16:creationId xmlns:a16="http://schemas.microsoft.com/office/drawing/2014/main" id="{CC493ABF-96B7-4ACF-BB77-0B740D2C79AF}"/>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4" name="テキスト ボックス 553">
          <a:extLst>
            <a:ext uri="{FF2B5EF4-FFF2-40B4-BE49-F238E27FC236}">
              <a16:creationId xmlns:a16="http://schemas.microsoft.com/office/drawing/2014/main" id="{63F2C499-E91A-41AC-B008-C6079EBACD0A}"/>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5" name="直線コネクタ 554">
          <a:extLst>
            <a:ext uri="{FF2B5EF4-FFF2-40B4-BE49-F238E27FC236}">
              <a16:creationId xmlns:a16="http://schemas.microsoft.com/office/drawing/2014/main" id="{9E7BBCF6-9755-4A49-BAD8-3D5A181F22E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6" name="テキスト ボックス 555">
          <a:extLst>
            <a:ext uri="{FF2B5EF4-FFF2-40B4-BE49-F238E27FC236}">
              <a16:creationId xmlns:a16="http://schemas.microsoft.com/office/drawing/2014/main" id="{22667163-0B8F-449E-9473-048D7E058446}"/>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7" name="直線コネクタ 556">
          <a:extLst>
            <a:ext uri="{FF2B5EF4-FFF2-40B4-BE49-F238E27FC236}">
              <a16:creationId xmlns:a16="http://schemas.microsoft.com/office/drawing/2014/main" id="{148B1AEE-CA60-4A72-9A1B-BD321A2E0F9F}"/>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8" name="テキスト ボックス 557">
          <a:extLst>
            <a:ext uri="{FF2B5EF4-FFF2-40B4-BE49-F238E27FC236}">
              <a16:creationId xmlns:a16="http://schemas.microsoft.com/office/drawing/2014/main" id="{DF9FA45E-CA43-40BB-B194-FBA8A94DDDAA}"/>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a:extLst>
            <a:ext uri="{FF2B5EF4-FFF2-40B4-BE49-F238E27FC236}">
              <a16:creationId xmlns:a16="http://schemas.microsoft.com/office/drawing/2014/main" id="{B419EAD6-085D-4406-8F69-0BB4CF206B4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a:extLst>
            <a:ext uri="{FF2B5EF4-FFF2-40B4-BE49-F238E27FC236}">
              <a16:creationId xmlns:a16="http://schemas.microsoft.com/office/drawing/2014/main" id="{8E4309E6-7655-478D-AC6C-6D0929E8D3F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61" name="直線コネクタ 560">
          <a:extLst>
            <a:ext uri="{FF2B5EF4-FFF2-40B4-BE49-F238E27FC236}">
              <a16:creationId xmlns:a16="http://schemas.microsoft.com/office/drawing/2014/main" id="{40D93700-423A-47BF-A59D-CCDDF6BC644B}"/>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62" name="テキスト ボックス 561">
          <a:extLst>
            <a:ext uri="{FF2B5EF4-FFF2-40B4-BE49-F238E27FC236}">
              <a16:creationId xmlns:a16="http://schemas.microsoft.com/office/drawing/2014/main" id="{7C601D08-9980-4054-A385-F521E49B9586}"/>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3" name="直線コネクタ 562">
          <a:extLst>
            <a:ext uri="{FF2B5EF4-FFF2-40B4-BE49-F238E27FC236}">
              <a16:creationId xmlns:a16="http://schemas.microsoft.com/office/drawing/2014/main" id="{133EC679-C12E-4F05-8AC7-70A1FAFEB6F9}"/>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4" name="テキスト ボックス 563">
          <a:extLst>
            <a:ext uri="{FF2B5EF4-FFF2-40B4-BE49-F238E27FC236}">
              <a16:creationId xmlns:a16="http://schemas.microsoft.com/office/drawing/2014/main" id="{11F73059-5322-4F18-A96C-20E3DB763F3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5" name="直線コネクタ 564">
          <a:extLst>
            <a:ext uri="{FF2B5EF4-FFF2-40B4-BE49-F238E27FC236}">
              <a16:creationId xmlns:a16="http://schemas.microsoft.com/office/drawing/2014/main" id="{F1436652-D9BD-401D-B4AD-CCA7C16DC694}"/>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6" name="テキスト ボックス 565">
          <a:extLst>
            <a:ext uri="{FF2B5EF4-FFF2-40B4-BE49-F238E27FC236}">
              <a16:creationId xmlns:a16="http://schemas.microsoft.com/office/drawing/2014/main" id="{2F868DE6-D016-4EB5-A90A-C65ECECD4AEB}"/>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a:extLst>
            <a:ext uri="{FF2B5EF4-FFF2-40B4-BE49-F238E27FC236}">
              <a16:creationId xmlns:a16="http://schemas.microsoft.com/office/drawing/2014/main" id="{3CB29831-DC44-45FA-8BF7-BE16A0DA649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a:extLst>
            <a:ext uri="{FF2B5EF4-FFF2-40B4-BE49-F238E27FC236}">
              <a16:creationId xmlns:a16="http://schemas.microsoft.com/office/drawing/2014/main" id="{B49821CF-159E-48D9-8C7A-22A6B9AE41E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a:extLst>
            <a:ext uri="{FF2B5EF4-FFF2-40B4-BE49-F238E27FC236}">
              <a16:creationId xmlns:a16="http://schemas.microsoft.com/office/drawing/2014/main" id="{7007B448-5C85-445A-B259-D4FC8E86EB3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70" name="直線コネクタ 569">
          <a:extLst>
            <a:ext uri="{FF2B5EF4-FFF2-40B4-BE49-F238E27FC236}">
              <a16:creationId xmlns:a16="http://schemas.microsoft.com/office/drawing/2014/main" id="{BF6720CF-6C7D-49B8-BA5C-071B96E1364C}"/>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71" name="【学校施設】&#10;一人当たり面積最小値テキスト">
          <a:extLst>
            <a:ext uri="{FF2B5EF4-FFF2-40B4-BE49-F238E27FC236}">
              <a16:creationId xmlns:a16="http://schemas.microsoft.com/office/drawing/2014/main" id="{85DC107A-7CF1-4F92-870D-8131B40EC56D}"/>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72" name="直線コネクタ 571">
          <a:extLst>
            <a:ext uri="{FF2B5EF4-FFF2-40B4-BE49-F238E27FC236}">
              <a16:creationId xmlns:a16="http://schemas.microsoft.com/office/drawing/2014/main" id="{448E011D-8CAC-4DAF-961A-A7E82BB48622}"/>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73" name="【学校施設】&#10;一人当たり面積最大値テキスト">
          <a:extLst>
            <a:ext uri="{FF2B5EF4-FFF2-40B4-BE49-F238E27FC236}">
              <a16:creationId xmlns:a16="http://schemas.microsoft.com/office/drawing/2014/main" id="{1AF293F9-3B69-45D5-801B-653129B485CD}"/>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74" name="直線コネクタ 573">
          <a:extLst>
            <a:ext uri="{FF2B5EF4-FFF2-40B4-BE49-F238E27FC236}">
              <a16:creationId xmlns:a16="http://schemas.microsoft.com/office/drawing/2014/main" id="{8D2751DA-3B22-4410-A9C0-3C5B96A1017F}"/>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575" name="【学校施設】&#10;一人当たり面積平均値テキスト">
          <a:extLst>
            <a:ext uri="{FF2B5EF4-FFF2-40B4-BE49-F238E27FC236}">
              <a16:creationId xmlns:a16="http://schemas.microsoft.com/office/drawing/2014/main" id="{BB9B9642-7E94-4F6B-9FF8-7DE315A9BE99}"/>
            </a:ext>
          </a:extLst>
        </xdr:cNvPr>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76" name="フローチャート: 判断 575">
          <a:extLst>
            <a:ext uri="{FF2B5EF4-FFF2-40B4-BE49-F238E27FC236}">
              <a16:creationId xmlns:a16="http://schemas.microsoft.com/office/drawing/2014/main" id="{3756DF02-4BEE-4A06-A229-78BE46CE8F78}"/>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77" name="フローチャート: 判断 576">
          <a:extLst>
            <a:ext uri="{FF2B5EF4-FFF2-40B4-BE49-F238E27FC236}">
              <a16:creationId xmlns:a16="http://schemas.microsoft.com/office/drawing/2014/main" id="{F62BA5D8-30D6-48D2-A7C6-649F37F4D0E2}"/>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78" name="フローチャート: 判断 577">
          <a:extLst>
            <a:ext uri="{FF2B5EF4-FFF2-40B4-BE49-F238E27FC236}">
              <a16:creationId xmlns:a16="http://schemas.microsoft.com/office/drawing/2014/main" id="{FDA4A302-DB6D-4A1E-A3FB-F99D836E96CD}"/>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79" name="フローチャート: 判断 578">
          <a:extLst>
            <a:ext uri="{FF2B5EF4-FFF2-40B4-BE49-F238E27FC236}">
              <a16:creationId xmlns:a16="http://schemas.microsoft.com/office/drawing/2014/main" id="{F3567D77-D6DE-4A86-B54C-B244CB96F9E1}"/>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81502</xdr:rowOff>
    </xdr:from>
    <xdr:to>
      <xdr:col>98</xdr:col>
      <xdr:colOff>38100</xdr:colOff>
      <xdr:row>60</xdr:row>
      <xdr:rowOff>11652</xdr:rowOff>
    </xdr:to>
    <xdr:sp macro="" textlink="">
      <xdr:nvSpPr>
        <xdr:cNvPr id="580" name="フローチャート: 判断 579">
          <a:extLst>
            <a:ext uri="{FF2B5EF4-FFF2-40B4-BE49-F238E27FC236}">
              <a16:creationId xmlns:a16="http://schemas.microsoft.com/office/drawing/2014/main" id="{10C79B4E-F4CD-4579-8C2E-A19111C8A7A9}"/>
            </a:ext>
          </a:extLst>
        </xdr:cNvPr>
        <xdr:cNvSpPr/>
      </xdr:nvSpPr>
      <xdr:spPr>
        <a:xfrm>
          <a:off x="18605500" y="1019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4740EB99-BC69-472B-B1AB-DEA2C5EC1BC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60F10BD-5E4A-4FA7-A9AE-3454A7AA17A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F18E886D-375C-4F24-9B8B-ABC30ABB0DC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9A267E86-876A-4A7B-85AC-4785F24859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E9463E6B-CC5F-4C3A-93AF-CE9B71E8D4E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24924</xdr:rowOff>
    </xdr:from>
    <xdr:to>
      <xdr:col>116</xdr:col>
      <xdr:colOff>114300</xdr:colOff>
      <xdr:row>60</xdr:row>
      <xdr:rowOff>126524</xdr:rowOff>
    </xdr:to>
    <xdr:sp macro="" textlink="">
      <xdr:nvSpPr>
        <xdr:cNvPr id="586" name="楕円 585">
          <a:extLst>
            <a:ext uri="{FF2B5EF4-FFF2-40B4-BE49-F238E27FC236}">
              <a16:creationId xmlns:a16="http://schemas.microsoft.com/office/drawing/2014/main" id="{FA488012-8DD1-4DC6-8688-87304C091DE1}"/>
            </a:ext>
          </a:extLst>
        </xdr:cNvPr>
        <xdr:cNvSpPr/>
      </xdr:nvSpPr>
      <xdr:spPr>
        <a:xfrm>
          <a:off x="22110700" y="103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47801</xdr:rowOff>
    </xdr:from>
    <xdr:ext cx="469744" cy="259045"/>
    <xdr:sp macro="" textlink="">
      <xdr:nvSpPr>
        <xdr:cNvPr id="587" name="【学校施設】&#10;一人当たり面積該当値テキスト">
          <a:extLst>
            <a:ext uri="{FF2B5EF4-FFF2-40B4-BE49-F238E27FC236}">
              <a16:creationId xmlns:a16="http://schemas.microsoft.com/office/drawing/2014/main" id="{9C82050D-89F0-455F-B51C-92AE591594FA}"/>
            </a:ext>
          </a:extLst>
        </xdr:cNvPr>
        <xdr:cNvSpPr txBox="1"/>
      </xdr:nvSpPr>
      <xdr:spPr>
        <a:xfrm>
          <a:off x="22199600" y="1016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50070</xdr:rowOff>
    </xdr:from>
    <xdr:to>
      <xdr:col>112</xdr:col>
      <xdr:colOff>38100</xdr:colOff>
      <xdr:row>60</xdr:row>
      <xdr:rowOff>151670</xdr:rowOff>
    </xdr:to>
    <xdr:sp macro="" textlink="">
      <xdr:nvSpPr>
        <xdr:cNvPr id="588" name="楕円 587">
          <a:extLst>
            <a:ext uri="{FF2B5EF4-FFF2-40B4-BE49-F238E27FC236}">
              <a16:creationId xmlns:a16="http://schemas.microsoft.com/office/drawing/2014/main" id="{7092E4CC-8846-48E0-96CB-412F50AE947B}"/>
            </a:ext>
          </a:extLst>
        </xdr:cNvPr>
        <xdr:cNvSpPr/>
      </xdr:nvSpPr>
      <xdr:spPr>
        <a:xfrm>
          <a:off x="21272500" y="103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75724</xdr:rowOff>
    </xdr:from>
    <xdr:to>
      <xdr:col>116</xdr:col>
      <xdr:colOff>63500</xdr:colOff>
      <xdr:row>60</xdr:row>
      <xdr:rowOff>100870</xdr:rowOff>
    </xdr:to>
    <xdr:cxnSp macro="">
      <xdr:nvCxnSpPr>
        <xdr:cNvPr id="589" name="直線コネクタ 588">
          <a:extLst>
            <a:ext uri="{FF2B5EF4-FFF2-40B4-BE49-F238E27FC236}">
              <a16:creationId xmlns:a16="http://schemas.microsoft.com/office/drawing/2014/main" id="{570A60FE-00AD-4484-9900-4A4E7A07548C}"/>
            </a:ext>
          </a:extLst>
        </xdr:cNvPr>
        <xdr:cNvCxnSpPr/>
      </xdr:nvCxnSpPr>
      <xdr:spPr>
        <a:xfrm flipV="1">
          <a:off x="21323300" y="1036272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72072</xdr:rowOff>
    </xdr:from>
    <xdr:to>
      <xdr:col>107</xdr:col>
      <xdr:colOff>101600</xdr:colOff>
      <xdr:row>61</xdr:row>
      <xdr:rowOff>2222</xdr:rowOff>
    </xdr:to>
    <xdr:sp macro="" textlink="">
      <xdr:nvSpPr>
        <xdr:cNvPr id="590" name="楕円 589">
          <a:extLst>
            <a:ext uri="{FF2B5EF4-FFF2-40B4-BE49-F238E27FC236}">
              <a16:creationId xmlns:a16="http://schemas.microsoft.com/office/drawing/2014/main" id="{3496DCB1-EEAD-45EF-9C9A-88E514CE3C57}"/>
            </a:ext>
          </a:extLst>
        </xdr:cNvPr>
        <xdr:cNvSpPr/>
      </xdr:nvSpPr>
      <xdr:spPr>
        <a:xfrm>
          <a:off x="20383500" y="10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100870</xdr:rowOff>
    </xdr:from>
    <xdr:to>
      <xdr:col>111</xdr:col>
      <xdr:colOff>177800</xdr:colOff>
      <xdr:row>60</xdr:row>
      <xdr:rowOff>122872</xdr:rowOff>
    </xdr:to>
    <xdr:cxnSp macro="">
      <xdr:nvCxnSpPr>
        <xdr:cNvPr id="591" name="直線コネクタ 590">
          <a:extLst>
            <a:ext uri="{FF2B5EF4-FFF2-40B4-BE49-F238E27FC236}">
              <a16:creationId xmlns:a16="http://schemas.microsoft.com/office/drawing/2014/main" id="{1703A7EA-61CA-42DE-8E8A-2D548912DA88}"/>
            </a:ext>
          </a:extLst>
        </xdr:cNvPr>
        <xdr:cNvCxnSpPr/>
      </xdr:nvCxnSpPr>
      <xdr:spPr>
        <a:xfrm flipV="1">
          <a:off x="20434300" y="10387870"/>
          <a:ext cx="8890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82074</xdr:rowOff>
    </xdr:from>
    <xdr:to>
      <xdr:col>102</xdr:col>
      <xdr:colOff>165100</xdr:colOff>
      <xdr:row>61</xdr:row>
      <xdr:rowOff>12224</xdr:rowOff>
    </xdr:to>
    <xdr:sp macro="" textlink="">
      <xdr:nvSpPr>
        <xdr:cNvPr id="592" name="楕円 591">
          <a:extLst>
            <a:ext uri="{FF2B5EF4-FFF2-40B4-BE49-F238E27FC236}">
              <a16:creationId xmlns:a16="http://schemas.microsoft.com/office/drawing/2014/main" id="{02C1AA45-C51F-4CD8-8A16-791DA79B63AB}"/>
            </a:ext>
          </a:extLst>
        </xdr:cNvPr>
        <xdr:cNvSpPr/>
      </xdr:nvSpPr>
      <xdr:spPr>
        <a:xfrm>
          <a:off x="19494500" y="103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122872</xdr:rowOff>
    </xdr:from>
    <xdr:to>
      <xdr:col>107</xdr:col>
      <xdr:colOff>50800</xdr:colOff>
      <xdr:row>60</xdr:row>
      <xdr:rowOff>132874</xdr:rowOff>
    </xdr:to>
    <xdr:cxnSp macro="">
      <xdr:nvCxnSpPr>
        <xdr:cNvPr id="593" name="直線コネクタ 592">
          <a:extLst>
            <a:ext uri="{FF2B5EF4-FFF2-40B4-BE49-F238E27FC236}">
              <a16:creationId xmlns:a16="http://schemas.microsoft.com/office/drawing/2014/main" id="{94765C98-FA13-46CB-AF7D-1223F24E35E9}"/>
            </a:ext>
          </a:extLst>
        </xdr:cNvPr>
        <xdr:cNvCxnSpPr/>
      </xdr:nvCxnSpPr>
      <xdr:spPr>
        <a:xfrm flipV="1">
          <a:off x="19545300" y="10409872"/>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594" name="n_1aveValue【学校施設】&#10;一人当たり面積">
          <a:extLst>
            <a:ext uri="{FF2B5EF4-FFF2-40B4-BE49-F238E27FC236}">
              <a16:creationId xmlns:a16="http://schemas.microsoft.com/office/drawing/2014/main" id="{0973D0AE-B2E8-4BD8-A94E-98491C54AF4D}"/>
            </a:ext>
          </a:extLst>
        </xdr:cNvPr>
        <xdr:cNvSpPr txBox="1"/>
      </xdr:nvSpPr>
      <xdr:spPr>
        <a:xfrm>
          <a:off x="21075727"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595" name="n_2aveValue【学校施設】&#10;一人当たり面積">
          <a:extLst>
            <a:ext uri="{FF2B5EF4-FFF2-40B4-BE49-F238E27FC236}">
              <a16:creationId xmlns:a16="http://schemas.microsoft.com/office/drawing/2014/main" id="{35C2F712-9FFF-4340-9993-C556DFE14F4C}"/>
            </a:ext>
          </a:extLst>
        </xdr:cNvPr>
        <xdr:cNvSpPr txBox="1"/>
      </xdr:nvSpPr>
      <xdr:spPr>
        <a:xfrm>
          <a:off x="20199427"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20496</xdr:rowOff>
    </xdr:from>
    <xdr:ext cx="469744" cy="259045"/>
    <xdr:sp macro="" textlink="">
      <xdr:nvSpPr>
        <xdr:cNvPr id="596" name="n_3aveValue【学校施設】&#10;一人当たり面積">
          <a:extLst>
            <a:ext uri="{FF2B5EF4-FFF2-40B4-BE49-F238E27FC236}">
              <a16:creationId xmlns:a16="http://schemas.microsoft.com/office/drawing/2014/main" id="{CE21E3A9-3859-4DED-A8F5-B02E685B8F0B}"/>
            </a:ext>
          </a:extLst>
        </xdr:cNvPr>
        <xdr:cNvSpPr txBox="1"/>
      </xdr:nvSpPr>
      <xdr:spPr>
        <a:xfrm>
          <a:off x="19310427" y="10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28179</xdr:rowOff>
    </xdr:from>
    <xdr:ext cx="469744" cy="259045"/>
    <xdr:sp macro="" textlink="">
      <xdr:nvSpPr>
        <xdr:cNvPr id="597" name="n_4aveValue【学校施設】&#10;一人当たり面積">
          <a:extLst>
            <a:ext uri="{FF2B5EF4-FFF2-40B4-BE49-F238E27FC236}">
              <a16:creationId xmlns:a16="http://schemas.microsoft.com/office/drawing/2014/main" id="{E2FC7FEF-7220-4FCE-A1D6-DA59F8D63996}"/>
            </a:ext>
          </a:extLst>
        </xdr:cNvPr>
        <xdr:cNvSpPr txBox="1"/>
      </xdr:nvSpPr>
      <xdr:spPr>
        <a:xfrm>
          <a:off x="18421427" y="997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168197</xdr:rowOff>
    </xdr:from>
    <xdr:ext cx="469744" cy="259045"/>
    <xdr:sp macro="" textlink="">
      <xdr:nvSpPr>
        <xdr:cNvPr id="598" name="n_1mainValue【学校施設】&#10;一人当たり面積">
          <a:extLst>
            <a:ext uri="{FF2B5EF4-FFF2-40B4-BE49-F238E27FC236}">
              <a16:creationId xmlns:a16="http://schemas.microsoft.com/office/drawing/2014/main" id="{4D88E6DD-18EE-43E3-929C-082DE61F549A}"/>
            </a:ext>
          </a:extLst>
        </xdr:cNvPr>
        <xdr:cNvSpPr txBox="1"/>
      </xdr:nvSpPr>
      <xdr:spPr>
        <a:xfrm>
          <a:off x="21075727" y="101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18749</xdr:rowOff>
    </xdr:from>
    <xdr:ext cx="469744" cy="259045"/>
    <xdr:sp macro="" textlink="">
      <xdr:nvSpPr>
        <xdr:cNvPr id="599" name="n_2mainValue【学校施設】&#10;一人当たり面積">
          <a:extLst>
            <a:ext uri="{FF2B5EF4-FFF2-40B4-BE49-F238E27FC236}">
              <a16:creationId xmlns:a16="http://schemas.microsoft.com/office/drawing/2014/main" id="{3C8AC255-5A16-4DB2-B04C-016E4F7DA138}"/>
            </a:ext>
          </a:extLst>
        </xdr:cNvPr>
        <xdr:cNvSpPr txBox="1"/>
      </xdr:nvSpPr>
      <xdr:spPr>
        <a:xfrm>
          <a:off x="201994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28751</xdr:rowOff>
    </xdr:from>
    <xdr:ext cx="469744" cy="259045"/>
    <xdr:sp macro="" textlink="">
      <xdr:nvSpPr>
        <xdr:cNvPr id="600" name="n_3mainValue【学校施設】&#10;一人当たり面積">
          <a:extLst>
            <a:ext uri="{FF2B5EF4-FFF2-40B4-BE49-F238E27FC236}">
              <a16:creationId xmlns:a16="http://schemas.microsoft.com/office/drawing/2014/main" id="{7D5718F6-AFF1-4AB5-917C-E25293528103}"/>
            </a:ext>
          </a:extLst>
        </xdr:cNvPr>
        <xdr:cNvSpPr txBox="1"/>
      </xdr:nvSpPr>
      <xdr:spPr>
        <a:xfrm>
          <a:off x="19310427" y="1014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FBAE76E7-9BE5-472B-8DC4-51DA2822EAE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42085E31-E0C0-41F3-9A62-F9D0562CD75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D8F56520-B44A-4B9D-9E72-B687A14D58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FD570C94-B122-45A0-B3AD-3404BFB85F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2A6E144E-7016-4ED9-AA02-0BC8413A82F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5657FC89-4ABC-4C37-887F-676AB81952E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35DFE0D1-426A-4D50-BB05-D2D52365467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394C9325-DCEA-4E4C-8ED8-3D8921C879B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a:extLst>
            <a:ext uri="{FF2B5EF4-FFF2-40B4-BE49-F238E27FC236}">
              <a16:creationId xmlns:a16="http://schemas.microsoft.com/office/drawing/2014/main" id="{DDDE8F84-0D51-433D-BAB7-AA46FF8929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a:extLst>
            <a:ext uri="{FF2B5EF4-FFF2-40B4-BE49-F238E27FC236}">
              <a16:creationId xmlns:a16="http://schemas.microsoft.com/office/drawing/2014/main" id="{ADD46253-59D0-43E6-89D9-5B9CEDDE8BE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a:extLst>
            <a:ext uri="{FF2B5EF4-FFF2-40B4-BE49-F238E27FC236}">
              <a16:creationId xmlns:a16="http://schemas.microsoft.com/office/drawing/2014/main" id="{82FC2324-9B45-4E77-9548-1AA35D9E289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a:extLst>
            <a:ext uri="{FF2B5EF4-FFF2-40B4-BE49-F238E27FC236}">
              <a16:creationId xmlns:a16="http://schemas.microsoft.com/office/drawing/2014/main" id="{899EA0E8-9D29-4F23-8EB9-BEB195E4047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a:extLst>
            <a:ext uri="{FF2B5EF4-FFF2-40B4-BE49-F238E27FC236}">
              <a16:creationId xmlns:a16="http://schemas.microsoft.com/office/drawing/2014/main" id="{5A34410A-3E9F-4F46-A455-D5BEA187127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a:extLst>
            <a:ext uri="{FF2B5EF4-FFF2-40B4-BE49-F238E27FC236}">
              <a16:creationId xmlns:a16="http://schemas.microsoft.com/office/drawing/2014/main" id="{8C3B2C8B-3FFB-4121-BA23-5FEC66AA63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a:extLst>
            <a:ext uri="{FF2B5EF4-FFF2-40B4-BE49-F238E27FC236}">
              <a16:creationId xmlns:a16="http://schemas.microsoft.com/office/drawing/2014/main" id="{C223DE13-F3CF-49CB-9E18-BFEC016EF40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a:extLst>
            <a:ext uri="{FF2B5EF4-FFF2-40B4-BE49-F238E27FC236}">
              <a16:creationId xmlns:a16="http://schemas.microsoft.com/office/drawing/2014/main" id="{EA5B47BA-43C9-42FF-9FB4-409E4386366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a:extLst>
            <a:ext uri="{FF2B5EF4-FFF2-40B4-BE49-F238E27FC236}">
              <a16:creationId xmlns:a16="http://schemas.microsoft.com/office/drawing/2014/main" id="{2FDFB08E-0687-45D9-9D2C-B0C9AE1D3E4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a:extLst>
            <a:ext uri="{FF2B5EF4-FFF2-40B4-BE49-F238E27FC236}">
              <a16:creationId xmlns:a16="http://schemas.microsoft.com/office/drawing/2014/main" id="{F913DAE6-DCC3-4A17-9C8F-3415AF03D64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a:extLst>
            <a:ext uri="{FF2B5EF4-FFF2-40B4-BE49-F238E27FC236}">
              <a16:creationId xmlns:a16="http://schemas.microsoft.com/office/drawing/2014/main" id="{E3C4F41C-7FC8-42C3-A07D-4BD04F3FD6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a:extLst>
            <a:ext uri="{FF2B5EF4-FFF2-40B4-BE49-F238E27FC236}">
              <a16:creationId xmlns:a16="http://schemas.microsoft.com/office/drawing/2014/main" id="{B13E5E19-ECA5-4F71-9732-83F956333D8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a:extLst>
            <a:ext uri="{FF2B5EF4-FFF2-40B4-BE49-F238E27FC236}">
              <a16:creationId xmlns:a16="http://schemas.microsoft.com/office/drawing/2014/main" id="{44FC687A-2225-4C51-8D84-11E2EA4AFAD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a:extLst>
            <a:ext uri="{FF2B5EF4-FFF2-40B4-BE49-F238E27FC236}">
              <a16:creationId xmlns:a16="http://schemas.microsoft.com/office/drawing/2014/main" id="{066A2A0D-5038-47B5-8D33-EE2959883CB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a:extLst>
            <a:ext uri="{FF2B5EF4-FFF2-40B4-BE49-F238E27FC236}">
              <a16:creationId xmlns:a16="http://schemas.microsoft.com/office/drawing/2014/main" id="{3B7F1065-963D-4FA8-B7EC-F1E1F363EF7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a:extLst>
            <a:ext uri="{FF2B5EF4-FFF2-40B4-BE49-F238E27FC236}">
              <a16:creationId xmlns:a16="http://schemas.microsoft.com/office/drawing/2014/main" id="{F2ADB9C5-2EEF-4F12-A483-28C42AA7CAC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a:extLst>
            <a:ext uri="{FF2B5EF4-FFF2-40B4-BE49-F238E27FC236}">
              <a16:creationId xmlns:a16="http://schemas.microsoft.com/office/drawing/2014/main" id="{B7AABFCD-D4A2-4C3E-A066-AFF5736D850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a:extLst>
            <a:ext uri="{FF2B5EF4-FFF2-40B4-BE49-F238E27FC236}">
              <a16:creationId xmlns:a16="http://schemas.microsoft.com/office/drawing/2014/main" id="{961BBDEF-CB73-4065-8254-4BCE834D8F4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a:extLst>
            <a:ext uri="{FF2B5EF4-FFF2-40B4-BE49-F238E27FC236}">
              <a16:creationId xmlns:a16="http://schemas.microsoft.com/office/drawing/2014/main" id="{B51D6FAE-9C3B-403D-9A58-00DDAFCBD0A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8" name="直線コネクタ 627">
          <a:extLst>
            <a:ext uri="{FF2B5EF4-FFF2-40B4-BE49-F238E27FC236}">
              <a16:creationId xmlns:a16="http://schemas.microsoft.com/office/drawing/2014/main" id="{41047CA9-C74D-4391-8567-065C785CA74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29" name="テキスト ボックス 628">
          <a:extLst>
            <a:ext uri="{FF2B5EF4-FFF2-40B4-BE49-F238E27FC236}">
              <a16:creationId xmlns:a16="http://schemas.microsoft.com/office/drawing/2014/main" id="{E2418E0D-97E5-46D8-A441-6697A0CA722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0" name="直線コネクタ 629">
          <a:extLst>
            <a:ext uri="{FF2B5EF4-FFF2-40B4-BE49-F238E27FC236}">
              <a16:creationId xmlns:a16="http://schemas.microsoft.com/office/drawing/2014/main" id="{79EE9314-D4E3-45A9-80CC-BF999962D10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1" name="テキスト ボックス 630">
          <a:extLst>
            <a:ext uri="{FF2B5EF4-FFF2-40B4-BE49-F238E27FC236}">
              <a16:creationId xmlns:a16="http://schemas.microsoft.com/office/drawing/2014/main" id="{B971C4F5-69B0-4590-8760-DBE7E71852F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2" name="直線コネクタ 631">
          <a:extLst>
            <a:ext uri="{FF2B5EF4-FFF2-40B4-BE49-F238E27FC236}">
              <a16:creationId xmlns:a16="http://schemas.microsoft.com/office/drawing/2014/main" id="{D1C779FB-3F09-487C-92EA-300F122D3ED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3" name="テキスト ボックス 632">
          <a:extLst>
            <a:ext uri="{FF2B5EF4-FFF2-40B4-BE49-F238E27FC236}">
              <a16:creationId xmlns:a16="http://schemas.microsoft.com/office/drawing/2014/main" id="{A5D64168-0B27-4F43-BC11-55CB824F5CE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4" name="直線コネクタ 633">
          <a:extLst>
            <a:ext uri="{FF2B5EF4-FFF2-40B4-BE49-F238E27FC236}">
              <a16:creationId xmlns:a16="http://schemas.microsoft.com/office/drawing/2014/main" id="{5EF86416-9588-43A3-98F0-0EE035613BD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5" name="テキスト ボックス 634">
          <a:extLst>
            <a:ext uri="{FF2B5EF4-FFF2-40B4-BE49-F238E27FC236}">
              <a16:creationId xmlns:a16="http://schemas.microsoft.com/office/drawing/2014/main" id="{944C3F8A-F15F-4AF2-A0D1-27396B53230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6" name="直線コネクタ 635">
          <a:extLst>
            <a:ext uri="{FF2B5EF4-FFF2-40B4-BE49-F238E27FC236}">
              <a16:creationId xmlns:a16="http://schemas.microsoft.com/office/drawing/2014/main" id="{6984F7D9-43FD-4D2B-BB68-B3CAB3D0502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37" name="テキスト ボックス 636">
          <a:extLst>
            <a:ext uri="{FF2B5EF4-FFF2-40B4-BE49-F238E27FC236}">
              <a16:creationId xmlns:a16="http://schemas.microsoft.com/office/drawing/2014/main" id="{730328CF-618B-4482-B002-F4531F441AC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F167D30E-74A7-498D-B6CB-29585FD08E1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39" name="テキスト ボックス 638">
          <a:extLst>
            <a:ext uri="{FF2B5EF4-FFF2-40B4-BE49-F238E27FC236}">
              <a16:creationId xmlns:a16="http://schemas.microsoft.com/office/drawing/2014/main" id="{F5900AED-72C7-4FE9-9FFB-5E7E9714A86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公民館】&#10;有形固定資産減価償却率グラフ枠">
          <a:extLst>
            <a:ext uri="{FF2B5EF4-FFF2-40B4-BE49-F238E27FC236}">
              <a16:creationId xmlns:a16="http://schemas.microsoft.com/office/drawing/2014/main" id="{A513194C-8AA9-460F-B5D5-9CAC48402D1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41" name="直線コネクタ 640">
          <a:extLst>
            <a:ext uri="{FF2B5EF4-FFF2-40B4-BE49-F238E27FC236}">
              <a16:creationId xmlns:a16="http://schemas.microsoft.com/office/drawing/2014/main" id="{86042FD0-47A3-4ACF-9832-2BCF20681735}"/>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42" name="【公民館】&#10;有形固定資産減価償却率最小値テキスト">
          <a:extLst>
            <a:ext uri="{FF2B5EF4-FFF2-40B4-BE49-F238E27FC236}">
              <a16:creationId xmlns:a16="http://schemas.microsoft.com/office/drawing/2014/main" id="{58FA8F78-535E-4BE2-A49B-BCB060A5993F}"/>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43" name="直線コネクタ 642">
          <a:extLst>
            <a:ext uri="{FF2B5EF4-FFF2-40B4-BE49-F238E27FC236}">
              <a16:creationId xmlns:a16="http://schemas.microsoft.com/office/drawing/2014/main" id="{B89D300F-7439-4A3B-905C-FD992AB25968}"/>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44" name="【公民館】&#10;有形固定資産減価償却率最大値テキスト">
          <a:extLst>
            <a:ext uri="{FF2B5EF4-FFF2-40B4-BE49-F238E27FC236}">
              <a16:creationId xmlns:a16="http://schemas.microsoft.com/office/drawing/2014/main" id="{DD3E6EEE-FBE4-489E-AD02-E79A9615A01F}"/>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45" name="直線コネクタ 644">
          <a:extLst>
            <a:ext uri="{FF2B5EF4-FFF2-40B4-BE49-F238E27FC236}">
              <a16:creationId xmlns:a16="http://schemas.microsoft.com/office/drawing/2014/main" id="{69300FAD-DD89-48F7-A974-B568DF1DE071}"/>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646" name="【公民館】&#10;有形固定資産減価償却率平均値テキスト">
          <a:extLst>
            <a:ext uri="{FF2B5EF4-FFF2-40B4-BE49-F238E27FC236}">
              <a16:creationId xmlns:a16="http://schemas.microsoft.com/office/drawing/2014/main" id="{6A0D859C-C711-49A9-B7F4-AABBF6EE2774}"/>
            </a:ext>
          </a:extLst>
        </xdr:cNvPr>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47" name="フローチャート: 判断 646">
          <a:extLst>
            <a:ext uri="{FF2B5EF4-FFF2-40B4-BE49-F238E27FC236}">
              <a16:creationId xmlns:a16="http://schemas.microsoft.com/office/drawing/2014/main" id="{04459853-4633-4698-990D-176A10C19EFF}"/>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48" name="フローチャート: 判断 647">
          <a:extLst>
            <a:ext uri="{FF2B5EF4-FFF2-40B4-BE49-F238E27FC236}">
              <a16:creationId xmlns:a16="http://schemas.microsoft.com/office/drawing/2014/main" id="{A7B270FB-D46C-41CA-BD0B-05421D7B4E8E}"/>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49" name="フローチャート: 判断 648">
          <a:extLst>
            <a:ext uri="{FF2B5EF4-FFF2-40B4-BE49-F238E27FC236}">
              <a16:creationId xmlns:a16="http://schemas.microsoft.com/office/drawing/2014/main" id="{0A4868D9-022B-43AF-B300-0BA4E5376EC9}"/>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50" name="フローチャート: 判断 649">
          <a:extLst>
            <a:ext uri="{FF2B5EF4-FFF2-40B4-BE49-F238E27FC236}">
              <a16:creationId xmlns:a16="http://schemas.microsoft.com/office/drawing/2014/main" id="{5DF245B5-2828-4188-9802-A1AF213D412C}"/>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114936</xdr:rowOff>
    </xdr:from>
    <xdr:to>
      <xdr:col>67</xdr:col>
      <xdr:colOff>101600</xdr:colOff>
      <xdr:row>105</xdr:row>
      <xdr:rowOff>45086</xdr:rowOff>
    </xdr:to>
    <xdr:sp macro="" textlink="">
      <xdr:nvSpPr>
        <xdr:cNvPr id="651" name="フローチャート: 判断 650">
          <a:extLst>
            <a:ext uri="{FF2B5EF4-FFF2-40B4-BE49-F238E27FC236}">
              <a16:creationId xmlns:a16="http://schemas.microsoft.com/office/drawing/2014/main" id="{736CAEF1-4511-4207-95CD-F4D11E4BC175}"/>
            </a:ext>
          </a:extLst>
        </xdr:cNvPr>
        <xdr:cNvSpPr/>
      </xdr:nvSpPr>
      <xdr:spPr>
        <a:xfrm>
          <a:off x="12763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DA559ADB-5FE0-4955-B642-E7B5D305F8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B70E45D1-8FEC-4AF3-8DDA-27271A2B767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B5C27009-7AF2-45E2-A875-FB47ED197F9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AA9AFDF9-BE06-44CB-9E41-C742E9ED15B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10BB244D-E6BB-4DB8-88FE-97A1AB34AE3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57" name="楕円 656">
          <a:extLst>
            <a:ext uri="{FF2B5EF4-FFF2-40B4-BE49-F238E27FC236}">
              <a16:creationId xmlns:a16="http://schemas.microsoft.com/office/drawing/2014/main" id="{545E2579-7EFD-4137-B260-77A7DBBA4A19}"/>
            </a:ext>
          </a:extLst>
        </xdr:cNvPr>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658" name="【公民館】&#10;有形固定資産減価償却率該当値テキスト">
          <a:extLst>
            <a:ext uri="{FF2B5EF4-FFF2-40B4-BE49-F238E27FC236}">
              <a16:creationId xmlns:a16="http://schemas.microsoft.com/office/drawing/2014/main" id="{C7BE03CD-2BF3-4750-BE24-9AC2413F9B2C}"/>
            </a:ext>
          </a:extLst>
        </xdr:cNvPr>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57786</xdr:rowOff>
    </xdr:from>
    <xdr:to>
      <xdr:col>81</xdr:col>
      <xdr:colOff>101600</xdr:colOff>
      <xdr:row>105</xdr:row>
      <xdr:rowOff>159386</xdr:rowOff>
    </xdr:to>
    <xdr:sp macro="" textlink="">
      <xdr:nvSpPr>
        <xdr:cNvPr id="659" name="楕円 658">
          <a:extLst>
            <a:ext uri="{FF2B5EF4-FFF2-40B4-BE49-F238E27FC236}">
              <a16:creationId xmlns:a16="http://schemas.microsoft.com/office/drawing/2014/main" id="{DF818740-8DCF-4FD4-8D67-9DBE4A9AFF7E}"/>
            </a:ext>
          </a:extLst>
        </xdr:cNvPr>
        <xdr:cNvSpPr/>
      </xdr:nvSpPr>
      <xdr:spPr>
        <a:xfrm>
          <a:off x="15430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108586</xdr:rowOff>
    </xdr:from>
    <xdr:to>
      <xdr:col>85</xdr:col>
      <xdr:colOff>127000</xdr:colOff>
      <xdr:row>105</xdr:row>
      <xdr:rowOff>121920</xdr:rowOff>
    </xdr:to>
    <xdr:cxnSp macro="">
      <xdr:nvCxnSpPr>
        <xdr:cNvPr id="660" name="直線コネクタ 659">
          <a:extLst>
            <a:ext uri="{FF2B5EF4-FFF2-40B4-BE49-F238E27FC236}">
              <a16:creationId xmlns:a16="http://schemas.microsoft.com/office/drawing/2014/main" id="{86F08194-321D-4BA7-9081-73ECBE088375}"/>
            </a:ext>
          </a:extLst>
        </xdr:cNvPr>
        <xdr:cNvCxnSpPr/>
      </xdr:nvCxnSpPr>
      <xdr:spPr>
        <a:xfrm>
          <a:off x="15481300" y="1811083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661" name="楕円 660">
          <a:extLst>
            <a:ext uri="{FF2B5EF4-FFF2-40B4-BE49-F238E27FC236}">
              <a16:creationId xmlns:a16="http://schemas.microsoft.com/office/drawing/2014/main" id="{59BD2169-8A2B-4444-8AC0-5E826A232F6A}"/>
            </a:ext>
          </a:extLst>
        </xdr:cNvPr>
        <xdr:cNvSpPr/>
      </xdr:nvSpPr>
      <xdr:spPr>
        <a:xfrm>
          <a:off x="14541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66675</xdr:rowOff>
    </xdr:from>
    <xdr:to>
      <xdr:col>81</xdr:col>
      <xdr:colOff>50800</xdr:colOff>
      <xdr:row>105</xdr:row>
      <xdr:rowOff>108586</xdr:rowOff>
    </xdr:to>
    <xdr:cxnSp macro="">
      <xdr:nvCxnSpPr>
        <xdr:cNvPr id="662" name="直線コネクタ 661">
          <a:extLst>
            <a:ext uri="{FF2B5EF4-FFF2-40B4-BE49-F238E27FC236}">
              <a16:creationId xmlns:a16="http://schemas.microsoft.com/office/drawing/2014/main" id="{D8B81935-F3B1-4571-A8B1-FBD0C8F229EE}"/>
            </a:ext>
          </a:extLst>
        </xdr:cNvPr>
        <xdr:cNvCxnSpPr/>
      </xdr:nvCxnSpPr>
      <xdr:spPr>
        <a:xfrm>
          <a:off x="14592300" y="180689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143511</xdr:rowOff>
    </xdr:from>
    <xdr:to>
      <xdr:col>72</xdr:col>
      <xdr:colOff>38100</xdr:colOff>
      <xdr:row>105</xdr:row>
      <xdr:rowOff>73661</xdr:rowOff>
    </xdr:to>
    <xdr:sp macro="" textlink="">
      <xdr:nvSpPr>
        <xdr:cNvPr id="663" name="楕円 662">
          <a:extLst>
            <a:ext uri="{FF2B5EF4-FFF2-40B4-BE49-F238E27FC236}">
              <a16:creationId xmlns:a16="http://schemas.microsoft.com/office/drawing/2014/main" id="{603D9029-2C15-4EC1-AD4C-41EA42C1F819}"/>
            </a:ext>
          </a:extLst>
        </xdr:cNvPr>
        <xdr:cNvSpPr/>
      </xdr:nvSpPr>
      <xdr:spPr>
        <a:xfrm>
          <a:off x="1365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22861</xdr:rowOff>
    </xdr:from>
    <xdr:to>
      <xdr:col>76</xdr:col>
      <xdr:colOff>114300</xdr:colOff>
      <xdr:row>105</xdr:row>
      <xdr:rowOff>66675</xdr:rowOff>
    </xdr:to>
    <xdr:cxnSp macro="">
      <xdr:nvCxnSpPr>
        <xdr:cNvPr id="664" name="直線コネクタ 663">
          <a:extLst>
            <a:ext uri="{FF2B5EF4-FFF2-40B4-BE49-F238E27FC236}">
              <a16:creationId xmlns:a16="http://schemas.microsoft.com/office/drawing/2014/main" id="{7FD06A2F-6B6F-4FCF-96C5-3ABBFE17BEE5}"/>
            </a:ext>
          </a:extLst>
        </xdr:cNvPr>
        <xdr:cNvCxnSpPr/>
      </xdr:nvCxnSpPr>
      <xdr:spPr>
        <a:xfrm>
          <a:off x="13703300" y="180251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665" name="n_1aveValue【公民館】&#10;有形固定資産減価償却率">
          <a:extLst>
            <a:ext uri="{FF2B5EF4-FFF2-40B4-BE49-F238E27FC236}">
              <a16:creationId xmlns:a16="http://schemas.microsoft.com/office/drawing/2014/main" id="{39089006-181C-4107-89CB-9DE23E347D48}"/>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66" name="n_2aveValue【公民館】&#10;有形固定資産減価償却率">
          <a:extLst>
            <a:ext uri="{FF2B5EF4-FFF2-40B4-BE49-F238E27FC236}">
              <a16:creationId xmlns:a16="http://schemas.microsoft.com/office/drawing/2014/main" id="{BDC02DDB-198D-496D-8EFB-AD499CC410FF}"/>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67" name="n_3aveValue【公民館】&#10;有形固定資産減価償却率">
          <a:extLst>
            <a:ext uri="{FF2B5EF4-FFF2-40B4-BE49-F238E27FC236}">
              <a16:creationId xmlns:a16="http://schemas.microsoft.com/office/drawing/2014/main" id="{6B90F3E2-400C-4F2A-ACCA-A5DFB9E1EA14}"/>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61613</xdr:rowOff>
    </xdr:from>
    <xdr:ext cx="405111" cy="259045"/>
    <xdr:sp macro="" textlink="">
      <xdr:nvSpPr>
        <xdr:cNvPr id="668" name="n_4aveValue【公民館】&#10;有形固定資産減価償却率">
          <a:extLst>
            <a:ext uri="{FF2B5EF4-FFF2-40B4-BE49-F238E27FC236}">
              <a16:creationId xmlns:a16="http://schemas.microsoft.com/office/drawing/2014/main" id="{61008C93-B26C-4E77-A879-116AB84CC7EC}"/>
            </a:ext>
          </a:extLst>
        </xdr:cNvPr>
        <xdr:cNvSpPr txBox="1"/>
      </xdr:nvSpPr>
      <xdr:spPr>
        <a:xfrm>
          <a:off x="12611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150513</xdr:rowOff>
    </xdr:from>
    <xdr:ext cx="405111" cy="259045"/>
    <xdr:sp macro="" textlink="">
      <xdr:nvSpPr>
        <xdr:cNvPr id="669" name="n_1mainValue【公民館】&#10;有形固定資産減価償却率">
          <a:extLst>
            <a:ext uri="{FF2B5EF4-FFF2-40B4-BE49-F238E27FC236}">
              <a16:creationId xmlns:a16="http://schemas.microsoft.com/office/drawing/2014/main" id="{1394AB62-91BC-4E93-9CE1-D1E1025BFE6B}"/>
            </a:ext>
          </a:extLst>
        </xdr:cNvPr>
        <xdr:cNvSpPr txBox="1"/>
      </xdr:nvSpPr>
      <xdr:spPr>
        <a:xfrm>
          <a:off x="152660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108602</xdr:rowOff>
    </xdr:from>
    <xdr:ext cx="405111" cy="259045"/>
    <xdr:sp macro="" textlink="">
      <xdr:nvSpPr>
        <xdr:cNvPr id="670" name="n_2mainValue【公民館】&#10;有形固定資産減価償却率">
          <a:extLst>
            <a:ext uri="{FF2B5EF4-FFF2-40B4-BE49-F238E27FC236}">
              <a16:creationId xmlns:a16="http://schemas.microsoft.com/office/drawing/2014/main" id="{B7361F3B-F0A7-45B2-AD7B-98CBD5CB7462}"/>
            </a:ext>
          </a:extLst>
        </xdr:cNvPr>
        <xdr:cNvSpPr txBox="1"/>
      </xdr:nvSpPr>
      <xdr:spPr>
        <a:xfrm>
          <a:off x="14389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64788</xdr:rowOff>
    </xdr:from>
    <xdr:ext cx="405111" cy="259045"/>
    <xdr:sp macro="" textlink="">
      <xdr:nvSpPr>
        <xdr:cNvPr id="671" name="n_3mainValue【公民館】&#10;有形固定資産減価償却率">
          <a:extLst>
            <a:ext uri="{FF2B5EF4-FFF2-40B4-BE49-F238E27FC236}">
              <a16:creationId xmlns:a16="http://schemas.microsoft.com/office/drawing/2014/main" id="{6A6D5E97-464A-4A67-B75E-BABEC7731F55}"/>
            </a:ext>
          </a:extLst>
        </xdr:cNvPr>
        <xdr:cNvSpPr txBox="1"/>
      </xdr:nvSpPr>
      <xdr:spPr>
        <a:xfrm>
          <a:off x="13500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a:extLst>
            <a:ext uri="{FF2B5EF4-FFF2-40B4-BE49-F238E27FC236}">
              <a16:creationId xmlns:a16="http://schemas.microsoft.com/office/drawing/2014/main" id="{A960D5FE-ABA7-40EE-A966-2E0C34A0174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a:extLst>
            <a:ext uri="{FF2B5EF4-FFF2-40B4-BE49-F238E27FC236}">
              <a16:creationId xmlns:a16="http://schemas.microsoft.com/office/drawing/2014/main" id="{73E68A39-3517-4EA4-9FA3-CA673C60D85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a:extLst>
            <a:ext uri="{FF2B5EF4-FFF2-40B4-BE49-F238E27FC236}">
              <a16:creationId xmlns:a16="http://schemas.microsoft.com/office/drawing/2014/main" id="{A374AD11-CE4F-4D2B-9416-720EC8BEC6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a:extLst>
            <a:ext uri="{FF2B5EF4-FFF2-40B4-BE49-F238E27FC236}">
              <a16:creationId xmlns:a16="http://schemas.microsoft.com/office/drawing/2014/main" id="{6B2E1A1E-D3D1-49AC-BB74-F1219ACEC4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a:extLst>
            <a:ext uri="{FF2B5EF4-FFF2-40B4-BE49-F238E27FC236}">
              <a16:creationId xmlns:a16="http://schemas.microsoft.com/office/drawing/2014/main" id="{70C157A0-CD6C-422B-AB49-5DD71170CE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a:extLst>
            <a:ext uri="{FF2B5EF4-FFF2-40B4-BE49-F238E27FC236}">
              <a16:creationId xmlns:a16="http://schemas.microsoft.com/office/drawing/2014/main" id="{13CFC3AE-2B4F-4014-BC1A-6D2839E8651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a:extLst>
            <a:ext uri="{FF2B5EF4-FFF2-40B4-BE49-F238E27FC236}">
              <a16:creationId xmlns:a16="http://schemas.microsoft.com/office/drawing/2014/main" id="{1C8CF47E-9DF8-4806-92CD-9A0A29EA75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a:extLst>
            <a:ext uri="{FF2B5EF4-FFF2-40B4-BE49-F238E27FC236}">
              <a16:creationId xmlns:a16="http://schemas.microsoft.com/office/drawing/2014/main" id="{078BB40E-1B1C-4EA3-9CE5-C31D3D9222D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a:extLst>
            <a:ext uri="{FF2B5EF4-FFF2-40B4-BE49-F238E27FC236}">
              <a16:creationId xmlns:a16="http://schemas.microsoft.com/office/drawing/2014/main" id="{F7AA9861-D09A-4E34-A96E-71BCD6FA8A0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a:extLst>
            <a:ext uri="{FF2B5EF4-FFF2-40B4-BE49-F238E27FC236}">
              <a16:creationId xmlns:a16="http://schemas.microsoft.com/office/drawing/2014/main" id="{4C10DEAC-D5BD-4B97-BCFC-C3426FEB376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2" name="直線コネクタ 681">
          <a:extLst>
            <a:ext uri="{FF2B5EF4-FFF2-40B4-BE49-F238E27FC236}">
              <a16:creationId xmlns:a16="http://schemas.microsoft.com/office/drawing/2014/main" id="{69F4CD3B-99D6-4F58-A09B-2C144A429A5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3" name="テキスト ボックス 682">
          <a:extLst>
            <a:ext uri="{FF2B5EF4-FFF2-40B4-BE49-F238E27FC236}">
              <a16:creationId xmlns:a16="http://schemas.microsoft.com/office/drawing/2014/main" id="{29560C4C-77E1-4DD9-81D0-65491BDBEE66}"/>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4" name="直線コネクタ 683">
          <a:extLst>
            <a:ext uri="{FF2B5EF4-FFF2-40B4-BE49-F238E27FC236}">
              <a16:creationId xmlns:a16="http://schemas.microsoft.com/office/drawing/2014/main" id="{D4BF8AAA-04C2-47A2-AA8A-D66C3CAF6EA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5" name="テキスト ボックス 684">
          <a:extLst>
            <a:ext uri="{FF2B5EF4-FFF2-40B4-BE49-F238E27FC236}">
              <a16:creationId xmlns:a16="http://schemas.microsoft.com/office/drawing/2014/main" id="{8A44318D-DF23-42BA-8FAA-6DACF9CC086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6" name="直線コネクタ 685">
          <a:extLst>
            <a:ext uri="{FF2B5EF4-FFF2-40B4-BE49-F238E27FC236}">
              <a16:creationId xmlns:a16="http://schemas.microsoft.com/office/drawing/2014/main" id="{FFBFFD9C-2710-4FB9-9698-E6D9482AEAF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7" name="テキスト ボックス 686">
          <a:extLst>
            <a:ext uri="{FF2B5EF4-FFF2-40B4-BE49-F238E27FC236}">
              <a16:creationId xmlns:a16="http://schemas.microsoft.com/office/drawing/2014/main" id="{47D11B30-366F-4AE0-9A4F-2FAEF77F181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8" name="直線コネクタ 687">
          <a:extLst>
            <a:ext uri="{FF2B5EF4-FFF2-40B4-BE49-F238E27FC236}">
              <a16:creationId xmlns:a16="http://schemas.microsoft.com/office/drawing/2014/main" id="{574CFE24-B05B-46CD-94CF-25D96CD5108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9" name="テキスト ボックス 688">
          <a:extLst>
            <a:ext uri="{FF2B5EF4-FFF2-40B4-BE49-F238E27FC236}">
              <a16:creationId xmlns:a16="http://schemas.microsoft.com/office/drawing/2014/main" id="{88CBD20E-ED00-4422-9393-FCD5104D53A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190DBEAC-590B-40B1-BA1B-653A75B793D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FE308240-F09B-48D0-90E0-CDE54A2E0F5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6B229EE4-1626-44B1-B5B7-6A862892A93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693" name="直線コネクタ 692">
          <a:extLst>
            <a:ext uri="{FF2B5EF4-FFF2-40B4-BE49-F238E27FC236}">
              <a16:creationId xmlns:a16="http://schemas.microsoft.com/office/drawing/2014/main" id="{24B2D9C0-A125-4161-9BD7-D7C9082D549D}"/>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94" name="【公民館】&#10;一人当たり面積最小値テキスト">
          <a:extLst>
            <a:ext uri="{FF2B5EF4-FFF2-40B4-BE49-F238E27FC236}">
              <a16:creationId xmlns:a16="http://schemas.microsoft.com/office/drawing/2014/main" id="{9F9211FF-AEFC-4BC4-86D0-BC55371DB8CE}"/>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95" name="直線コネクタ 694">
          <a:extLst>
            <a:ext uri="{FF2B5EF4-FFF2-40B4-BE49-F238E27FC236}">
              <a16:creationId xmlns:a16="http://schemas.microsoft.com/office/drawing/2014/main" id="{73FAB00F-A68E-4447-9056-10CF995A0AD3}"/>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696" name="【公民館】&#10;一人当たり面積最大値テキスト">
          <a:extLst>
            <a:ext uri="{FF2B5EF4-FFF2-40B4-BE49-F238E27FC236}">
              <a16:creationId xmlns:a16="http://schemas.microsoft.com/office/drawing/2014/main" id="{4DDA6AAE-DA9B-4F45-8EB0-33B51C1B25A6}"/>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697" name="直線コネクタ 696">
          <a:extLst>
            <a:ext uri="{FF2B5EF4-FFF2-40B4-BE49-F238E27FC236}">
              <a16:creationId xmlns:a16="http://schemas.microsoft.com/office/drawing/2014/main" id="{CE02D865-82D5-4F4D-BA8A-AE88643D6A69}"/>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8501</xdr:rowOff>
    </xdr:from>
    <xdr:ext cx="469744" cy="259045"/>
    <xdr:sp macro="" textlink="">
      <xdr:nvSpPr>
        <xdr:cNvPr id="698" name="【公民館】&#10;一人当たり面積平均値テキスト">
          <a:extLst>
            <a:ext uri="{FF2B5EF4-FFF2-40B4-BE49-F238E27FC236}">
              <a16:creationId xmlns:a16="http://schemas.microsoft.com/office/drawing/2014/main" id="{5994A8AF-5D4A-478B-B810-FF084794A444}"/>
            </a:ext>
          </a:extLst>
        </xdr:cNvPr>
        <xdr:cNvSpPr txBox="1"/>
      </xdr:nvSpPr>
      <xdr:spPr>
        <a:xfrm>
          <a:off x="22199600" y="18182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699" name="フローチャート: 判断 698">
          <a:extLst>
            <a:ext uri="{FF2B5EF4-FFF2-40B4-BE49-F238E27FC236}">
              <a16:creationId xmlns:a16="http://schemas.microsoft.com/office/drawing/2014/main" id="{48680B28-6CAA-41C1-8DEA-7143B4AAABEB}"/>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00" name="フローチャート: 判断 699">
          <a:extLst>
            <a:ext uri="{FF2B5EF4-FFF2-40B4-BE49-F238E27FC236}">
              <a16:creationId xmlns:a16="http://schemas.microsoft.com/office/drawing/2014/main" id="{ABC38C7D-FD4B-4A55-BCAA-8628A7D79BF3}"/>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01" name="フローチャート: 判断 700">
          <a:extLst>
            <a:ext uri="{FF2B5EF4-FFF2-40B4-BE49-F238E27FC236}">
              <a16:creationId xmlns:a16="http://schemas.microsoft.com/office/drawing/2014/main" id="{6E5ED5D7-22CA-49E0-8ACF-22B496465409}"/>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02" name="フローチャート: 判断 701">
          <a:extLst>
            <a:ext uri="{FF2B5EF4-FFF2-40B4-BE49-F238E27FC236}">
              <a16:creationId xmlns:a16="http://schemas.microsoft.com/office/drawing/2014/main" id="{6762A2B5-A586-4C7F-B379-AF72F5D99A6B}"/>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129642</xdr:rowOff>
    </xdr:from>
    <xdr:to>
      <xdr:col>98</xdr:col>
      <xdr:colOff>38100</xdr:colOff>
      <xdr:row>107</xdr:row>
      <xdr:rowOff>59792</xdr:rowOff>
    </xdr:to>
    <xdr:sp macro="" textlink="">
      <xdr:nvSpPr>
        <xdr:cNvPr id="703" name="フローチャート: 判断 702">
          <a:extLst>
            <a:ext uri="{FF2B5EF4-FFF2-40B4-BE49-F238E27FC236}">
              <a16:creationId xmlns:a16="http://schemas.microsoft.com/office/drawing/2014/main" id="{AD2D9D80-0D34-4627-B39C-F04B77EE0742}"/>
            </a:ext>
          </a:extLst>
        </xdr:cNvPr>
        <xdr:cNvSpPr/>
      </xdr:nvSpPr>
      <xdr:spPr>
        <a:xfrm>
          <a:off x="18605500" y="1830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6DF932B2-8178-4123-90DA-81BA678226F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59A61A35-B5B4-484C-94B4-ECFF548FD1E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A8BA3500-49C3-40BF-84EA-709E0ADEBE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1ED22E62-F41D-441F-8E89-828892AD2EC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6D299368-75DF-4AF5-A4E8-1C775CAE02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109982</xdr:rowOff>
    </xdr:from>
    <xdr:to>
      <xdr:col>116</xdr:col>
      <xdr:colOff>114300</xdr:colOff>
      <xdr:row>108</xdr:row>
      <xdr:rowOff>40132</xdr:rowOff>
    </xdr:to>
    <xdr:sp macro="" textlink="">
      <xdr:nvSpPr>
        <xdr:cNvPr id="709" name="楕円 708">
          <a:extLst>
            <a:ext uri="{FF2B5EF4-FFF2-40B4-BE49-F238E27FC236}">
              <a16:creationId xmlns:a16="http://schemas.microsoft.com/office/drawing/2014/main" id="{A42E1115-FC92-418F-9C4E-EFAA41D427D1}"/>
            </a:ext>
          </a:extLst>
        </xdr:cNvPr>
        <xdr:cNvSpPr/>
      </xdr:nvSpPr>
      <xdr:spPr>
        <a:xfrm>
          <a:off x="221107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24909</xdr:rowOff>
    </xdr:from>
    <xdr:ext cx="469744" cy="259045"/>
    <xdr:sp macro="" textlink="">
      <xdr:nvSpPr>
        <xdr:cNvPr id="710" name="【公民館】&#10;一人当たり面積該当値テキスト">
          <a:extLst>
            <a:ext uri="{FF2B5EF4-FFF2-40B4-BE49-F238E27FC236}">
              <a16:creationId xmlns:a16="http://schemas.microsoft.com/office/drawing/2014/main" id="{3D48C0C8-2465-4EE1-A677-D59E497C91DF}"/>
            </a:ext>
          </a:extLst>
        </xdr:cNvPr>
        <xdr:cNvSpPr txBox="1"/>
      </xdr:nvSpPr>
      <xdr:spPr>
        <a:xfrm>
          <a:off x="22199600" y="1837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112725</xdr:rowOff>
    </xdr:from>
    <xdr:to>
      <xdr:col>112</xdr:col>
      <xdr:colOff>38100</xdr:colOff>
      <xdr:row>108</xdr:row>
      <xdr:rowOff>42875</xdr:rowOff>
    </xdr:to>
    <xdr:sp macro="" textlink="">
      <xdr:nvSpPr>
        <xdr:cNvPr id="711" name="楕円 710">
          <a:extLst>
            <a:ext uri="{FF2B5EF4-FFF2-40B4-BE49-F238E27FC236}">
              <a16:creationId xmlns:a16="http://schemas.microsoft.com/office/drawing/2014/main" id="{561CB81F-230E-4914-ACCF-B60595206631}"/>
            </a:ext>
          </a:extLst>
        </xdr:cNvPr>
        <xdr:cNvSpPr/>
      </xdr:nvSpPr>
      <xdr:spPr>
        <a:xfrm>
          <a:off x="21272500" y="184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160782</xdr:rowOff>
    </xdr:from>
    <xdr:to>
      <xdr:col>116</xdr:col>
      <xdr:colOff>63500</xdr:colOff>
      <xdr:row>107</xdr:row>
      <xdr:rowOff>163525</xdr:rowOff>
    </xdr:to>
    <xdr:cxnSp macro="">
      <xdr:nvCxnSpPr>
        <xdr:cNvPr id="712" name="直線コネクタ 711">
          <a:extLst>
            <a:ext uri="{FF2B5EF4-FFF2-40B4-BE49-F238E27FC236}">
              <a16:creationId xmlns:a16="http://schemas.microsoft.com/office/drawing/2014/main" id="{D0A13C5C-5C43-4D59-820E-F5E3A75C9CDC}"/>
            </a:ext>
          </a:extLst>
        </xdr:cNvPr>
        <xdr:cNvCxnSpPr/>
      </xdr:nvCxnSpPr>
      <xdr:spPr>
        <a:xfrm flipV="1">
          <a:off x="21323300" y="1850593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115012</xdr:rowOff>
    </xdr:from>
    <xdr:to>
      <xdr:col>107</xdr:col>
      <xdr:colOff>101600</xdr:colOff>
      <xdr:row>108</xdr:row>
      <xdr:rowOff>45162</xdr:rowOff>
    </xdr:to>
    <xdr:sp macro="" textlink="">
      <xdr:nvSpPr>
        <xdr:cNvPr id="713" name="楕円 712">
          <a:extLst>
            <a:ext uri="{FF2B5EF4-FFF2-40B4-BE49-F238E27FC236}">
              <a16:creationId xmlns:a16="http://schemas.microsoft.com/office/drawing/2014/main" id="{F9908809-9FD7-42D6-99F0-54BD19618CB3}"/>
            </a:ext>
          </a:extLst>
        </xdr:cNvPr>
        <xdr:cNvSpPr/>
      </xdr:nvSpPr>
      <xdr:spPr>
        <a:xfrm>
          <a:off x="20383500" y="184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163525</xdr:rowOff>
    </xdr:from>
    <xdr:to>
      <xdr:col>111</xdr:col>
      <xdr:colOff>177800</xdr:colOff>
      <xdr:row>107</xdr:row>
      <xdr:rowOff>165812</xdr:rowOff>
    </xdr:to>
    <xdr:cxnSp macro="">
      <xdr:nvCxnSpPr>
        <xdr:cNvPr id="714" name="直線コネクタ 713">
          <a:extLst>
            <a:ext uri="{FF2B5EF4-FFF2-40B4-BE49-F238E27FC236}">
              <a16:creationId xmlns:a16="http://schemas.microsoft.com/office/drawing/2014/main" id="{9411A2E0-D52C-4C47-A583-3B437A123844}"/>
            </a:ext>
          </a:extLst>
        </xdr:cNvPr>
        <xdr:cNvCxnSpPr/>
      </xdr:nvCxnSpPr>
      <xdr:spPr>
        <a:xfrm flipV="1">
          <a:off x="20434300" y="1850867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116382</xdr:rowOff>
    </xdr:from>
    <xdr:to>
      <xdr:col>102</xdr:col>
      <xdr:colOff>165100</xdr:colOff>
      <xdr:row>108</xdr:row>
      <xdr:rowOff>46532</xdr:rowOff>
    </xdr:to>
    <xdr:sp macro="" textlink="">
      <xdr:nvSpPr>
        <xdr:cNvPr id="715" name="楕円 714">
          <a:extLst>
            <a:ext uri="{FF2B5EF4-FFF2-40B4-BE49-F238E27FC236}">
              <a16:creationId xmlns:a16="http://schemas.microsoft.com/office/drawing/2014/main" id="{F8E8F5D3-BF07-4A8F-9098-2056A32F160A}"/>
            </a:ext>
          </a:extLst>
        </xdr:cNvPr>
        <xdr:cNvSpPr/>
      </xdr:nvSpPr>
      <xdr:spPr>
        <a:xfrm>
          <a:off x="19494500" y="184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165812</xdr:rowOff>
    </xdr:from>
    <xdr:to>
      <xdr:col>107</xdr:col>
      <xdr:colOff>50800</xdr:colOff>
      <xdr:row>107</xdr:row>
      <xdr:rowOff>167182</xdr:rowOff>
    </xdr:to>
    <xdr:cxnSp macro="">
      <xdr:nvCxnSpPr>
        <xdr:cNvPr id="716" name="直線コネクタ 715">
          <a:extLst>
            <a:ext uri="{FF2B5EF4-FFF2-40B4-BE49-F238E27FC236}">
              <a16:creationId xmlns:a16="http://schemas.microsoft.com/office/drawing/2014/main" id="{41874A01-ADD4-4B6A-A9E4-1AFF6FE71641}"/>
            </a:ext>
          </a:extLst>
        </xdr:cNvPr>
        <xdr:cNvCxnSpPr/>
      </xdr:nvCxnSpPr>
      <xdr:spPr>
        <a:xfrm flipV="1">
          <a:off x="19545300" y="18510962"/>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115637</xdr:rowOff>
    </xdr:from>
    <xdr:ext cx="469744" cy="259045"/>
    <xdr:sp macro="" textlink="">
      <xdr:nvSpPr>
        <xdr:cNvPr id="717" name="n_1aveValue【公民館】&#10;一人当たり面積">
          <a:extLst>
            <a:ext uri="{FF2B5EF4-FFF2-40B4-BE49-F238E27FC236}">
              <a16:creationId xmlns:a16="http://schemas.microsoft.com/office/drawing/2014/main" id="{4B6179A2-6474-4048-943E-10003F8F3EDE}"/>
            </a:ext>
          </a:extLst>
        </xdr:cNvPr>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718" name="n_2aveValue【公民館】&#10;一人当たり面積">
          <a:extLst>
            <a:ext uri="{FF2B5EF4-FFF2-40B4-BE49-F238E27FC236}">
              <a16:creationId xmlns:a16="http://schemas.microsoft.com/office/drawing/2014/main" id="{2CF81AAD-0794-4E90-AB58-423B978C70E0}"/>
            </a:ext>
          </a:extLst>
        </xdr:cNvPr>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719" name="n_3aveValue【公民館】&#10;一人当たり面積">
          <a:extLst>
            <a:ext uri="{FF2B5EF4-FFF2-40B4-BE49-F238E27FC236}">
              <a16:creationId xmlns:a16="http://schemas.microsoft.com/office/drawing/2014/main" id="{4377E7AB-892C-440E-A808-4FA3AB88C3CD}"/>
            </a:ext>
          </a:extLst>
        </xdr:cNvPr>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76319</xdr:rowOff>
    </xdr:from>
    <xdr:ext cx="469744" cy="259045"/>
    <xdr:sp macro="" textlink="">
      <xdr:nvSpPr>
        <xdr:cNvPr id="720" name="n_4aveValue【公民館】&#10;一人当たり面積">
          <a:extLst>
            <a:ext uri="{FF2B5EF4-FFF2-40B4-BE49-F238E27FC236}">
              <a16:creationId xmlns:a16="http://schemas.microsoft.com/office/drawing/2014/main" id="{F7A4F80F-109A-40BA-B57E-9329A8297FFA}"/>
            </a:ext>
          </a:extLst>
        </xdr:cNvPr>
        <xdr:cNvSpPr txBox="1"/>
      </xdr:nvSpPr>
      <xdr:spPr>
        <a:xfrm>
          <a:off x="18421427" y="1807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34002</xdr:rowOff>
    </xdr:from>
    <xdr:ext cx="469744" cy="259045"/>
    <xdr:sp macro="" textlink="">
      <xdr:nvSpPr>
        <xdr:cNvPr id="721" name="n_1mainValue【公民館】&#10;一人当たり面積">
          <a:extLst>
            <a:ext uri="{FF2B5EF4-FFF2-40B4-BE49-F238E27FC236}">
              <a16:creationId xmlns:a16="http://schemas.microsoft.com/office/drawing/2014/main" id="{4165EFFD-CE23-4F5A-87AE-C8D442562C1A}"/>
            </a:ext>
          </a:extLst>
        </xdr:cNvPr>
        <xdr:cNvSpPr txBox="1"/>
      </xdr:nvSpPr>
      <xdr:spPr>
        <a:xfrm>
          <a:off x="21075727" y="1855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36289</xdr:rowOff>
    </xdr:from>
    <xdr:ext cx="469744" cy="259045"/>
    <xdr:sp macro="" textlink="">
      <xdr:nvSpPr>
        <xdr:cNvPr id="722" name="n_2mainValue【公民館】&#10;一人当たり面積">
          <a:extLst>
            <a:ext uri="{FF2B5EF4-FFF2-40B4-BE49-F238E27FC236}">
              <a16:creationId xmlns:a16="http://schemas.microsoft.com/office/drawing/2014/main" id="{FF91A4AE-5E42-4A3B-8C95-4A06CB6C462B}"/>
            </a:ext>
          </a:extLst>
        </xdr:cNvPr>
        <xdr:cNvSpPr txBox="1"/>
      </xdr:nvSpPr>
      <xdr:spPr>
        <a:xfrm>
          <a:off x="20199427" y="1855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37659</xdr:rowOff>
    </xdr:from>
    <xdr:ext cx="469744" cy="259045"/>
    <xdr:sp macro="" textlink="">
      <xdr:nvSpPr>
        <xdr:cNvPr id="723" name="n_3mainValue【公民館】&#10;一人当たり面積">
          <a:extLst>
            <a:ext uri="{FF2B5EF4-FFF2-40B4-BE49-F238E27FC236}">
              <a16:creationId xmlns:a16="http://schemas.microsoft.com/office/drawing/2014/main" id="{874D6A65-1EAF-4FC4-8DD5-1320CAC674FF}"/>
            </a:ext>
          </a:extLst>
        </xdr:cNvPr>
        <xdr:cNvSpPr txBox="1"/>
      </xdr:nvSpPr>
      <xdr:spPr>
        <a:xfrm>
          <a:off x="19310427" y="1855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4" name="正方形/長方形 723">
          <a:extLst>
            <a:ext uri="{FF2B5EF4-FFF2-40B4-BE49-F238E27FC236}">
              <a16:creationId xmlns:a16="http://schemas.microsoft.com/office/drawing/2014/main" id="{7507EA24-16D1-4442-A90C-27C80D9473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5" name="正方形/長方形 724">
          <a:extLst>
            <a:ext uri="{FF2B5EF4-FFF2-40B4-BE49-F238E27FC236}">
              <a16:creationId xmlns:a16="http://schemas.microsoft.com/office/drawing/2014/main" id="{7AA755DF-98F4-4BA6-A9FB-1D49E636466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6" name="テキスト ボックス 725">
          <a:extLst>
            <a:ext uri="{FF2B5EF4-FFF2-40B4-BE49-F238E27FC236}">
              <a16:creationId xmlns:a16="http://schemas.microsoft.com/office/drawing/2014/main" id="{72282328-53BE-41DC-860D-5523CB3792F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施設類型別の有形固定資産減価償却率について、ほとんどの類型において類似団体内平均値を上回っている。道路については特に高く、類似団体内順位で</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位の水準となっている。新規で整備する施設がないことが主な要因であり、使用状況による施設の状態を踏まえ、維持修繕により対応しているため使用する上での問題はない。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学校については統合による建て替え等を行っているため、平均値を下回っている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が、保育園は老朽化が進んでおり、今後の人口減少・少子化を踏まえた適切な整備を行う必要がある。</a:t>
          </a:r>
          <a:endParaRPr kumimoji="1" lang="ja-JP" altLang="en-US" sz="14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全般的に施設の老朽化が進んでいるため、公共施設等総合管理計画に基づき、集約化や複合化、長寿命化、除却等について適切に行い、必要なインフラや施設を整備していく。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B323A2B-3B02-466A-8A30-686A885A490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9818EB-BF15-44C8-92D5-F221BCA82D7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621E616-5AAC-45BA-BDEB-16CD61ED66C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4C00B0D-E6F9-4A1A-A64F-B04ED32E21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新潟県関川村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89509EC-133D-4559-A8C1-E6892432D1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4F3C13F-3893-40FB-85F3-CBAD02E3F3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1AA210-4549-455B-A9AE-A64B372661C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AB4846-C093-462C-A9BD-30C662A2A83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31A06D-BA7D-4AF0-AAF5-E4123B2233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356439C-04D9-4F4F-A639-0BEA16A3A35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5,471
5,447
299.61
4,760,210
4,607,499
139,331
3,151,396
5,224,563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98BFFC3-5540-4BA5-8F2F-16FC7C4BE57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A48A58-FF7D-41FE-81FA-D24B043F51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EE91579-281F-4BC9-B3C8-E79D978D025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41.0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58A65BA-7B57-4126-ABC7-044712FA35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51AAFF-2A60-4C80-9EA2-D6F327A0AD5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348321-3915-4BFE-B738-A093CAC689A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638E4D1-6088-4F4C-9C34-F7E93C5C71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982C38C-B0CE-4680-84B0-4BA637DBBD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4F8C9C1-19A6-4897-BAA2-7CA1B4BCAD3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AAC10C2-D567-47F2-AE3C-5BAF7CB46DC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C058AB1-5E92-4867-9192-56116E3A975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7EBF3E7-4626-4531-BE01-5162D8EFAA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3174D5-7F1C-4A79-B6FF-0495076CA71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96B3FA-FB2A-475F-A6AF-6AFC3837D61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2EC582-F6DC-4F10-A73C-1A9560F37A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1CCF313-E39B-4372-97D0-6ECB4B72070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7C15D8-54A5-407F-98D4-645CDC28F46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EC2EC3-0AC7-4285-9891-AF6A9D56F0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BBF3EF-055F-4CDB-BFD2-4A7B74F081F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DC1CB65-B341-4543-837F-5D10E71DD41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76C939-ED69-4E86-A59A-AD246ADBF76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52905F1-5035-4E58-B88B-5DF94193ADF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F4C62D-4CED-4BFB-BB53-5306B34C9B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88D7E7E-CE4D-4E7F-8AE4-2DB2A7C5E77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45DDE2-D0CA-485E-B711-BC2E129820A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6525AF-7C47-429A-9CF5-DD6541C4634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08AA20-BDFD-4401-B0EF-677136E3449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281B11F-D9DE-4D02-87B1-A580F7BEAC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81F763-0F9D-458A-95DC-A0D5B8D2AB3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3BAE01B-1A9D-417C-ACCB-C146C4C546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FEFD4ECF-7890-4DBF-B80A-CA53E38C08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2AD2050-F9F2-4844-A8B2-9A1044441C0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3869779-A4B4-4ED1-BBF3-814A8D7F2AC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77F9397-D5AA-4CD5-A784-0CE61ED17EA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E33FFC2-6AA3-437D-9156-E56AC473E0C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AD71F5B-E133-482B-AC9E-94215F1FA0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9949F0E-3456-4781-BF0C-86161D7D28E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2299BEB-0A85-4BC2-9AF7-27DE852515C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68B556F-5CCF-4F3C-AF20-A34F484CBC2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D061B3F-B26E-4DD3-98EA-6191103B04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9231EE1-BCC2-4A21-A4F3-A7EDA1D1624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E950573-B381-49D8-B149-1226B4A2A7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C66FB72-2E0F-46B5-891B-5425625BDEF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75920DC-81B2-49FE-BD3A-1C4C07C8713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82B144E-E5FB-47F1-8CCB-401D5512653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E07E0C7E-9C2F-452D-9104-7D4B7B527F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B63042C-3894-4309-BEE0-1A1D14D0F4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CF67190-B0A8-494C-A8CA-7F96731EB28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C03C226A-FBA9-48BE-9CF7-7A95BCCAC47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A236084-0E22-49C0-A321-D02C8CF41A1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2C6948C-0AA8-43C9-989B-D04BC9CB4CD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179F1836-17EF-42A8-9B89-184F4E6E256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1F9819BB-A789-4919-A68D-05ED2EE2795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1B158DAD-5646-4200-AA5B-CF9AE9B1E75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789864F0-AC11-4C2D-A7E7-7D45622D4D8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7B637C6F-C384-49D8-8663-C2329681AC1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F19A524-0B4F-4858-B538-57B70D044FC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FA4E8F24-4C2C-45F3-93D4-A129E5F4611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E0071512-A6DB-40EB-87AD-C5FF44B9138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F5C79543-7E50-433C-B1B6-340DF7CCCB7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7287029F-46A7-49C9-B843-E8C3F30B72A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9A28307D-CA2C-4175-BD0F-42303F2DFA56}"/>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CDF2F6C0-1409-4E41-9813-5B3768FB10C9}"/>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25ADD6BD-12B3-441F-B055-38D351BF424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CD16A45E-0565-42EE-B674-B9BB442D6D31}"/>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77" name="直線コネクタ 76">
          <a:extLst>
            <a:ext uri="{FF2B5EF4-FFF2-40B4-BE49-F238E27FC236}">
              <a16:creationId xmlns:a16="http://schemas.microsoft.com/office/drawing/2014/main" id="{A4EF6EA7-F0FB-429F-B04D-DC7CDDF32154}"/>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D0182E1-D2E0-4993-8FA0-01398D2E133C}"/>
            </a:ext>
          </a:extLst>
        </xdr:cNvPr>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79" name="フローチャート: 判断 78">
          <a:extLst>
            <a:ext uri="{FF2B5EF4-FFF2-40B4-BE49-F238E27FC236}">
              <a16:creationId xmlns:a16="http://schemas.microsoft.com/office/drawing/2014/main" id="{6C2E4561-1384-4E04-90A0-F8E209F9EBA8}"/>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80" name="フローチャート: 判断 79">
          <a:extLst>
            <a:ext uri="{FF2B5EF4-FFF2-40B4-BE49-F238E27FC236}">
              <a16:creationId xmlns:a16="http://schemas.microsoft.com/office/drawing/2014/main" id="{651D5CCC-7B90-41B6-A2C6-10D08CBF33AB}"/>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81" name="フローチャート: 判断 80">
          <a:extLst>
            <a:ext uri="{FF2B5EF4-FFF2-40B4-BE49-F238E27FC236}">
              <a16:creationId xmlns:a16="http://schemas.microsoft.com/office/drawing/2014/main" id="{6D003F1B-E068-452D-91DD-02D0481242A1}"/>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82" name="フローチャート: 判断 81">
          <a:extLst>
            <a:ext uri="{FF2B5EF4-FFF2-40B4-BE49-F238E27FC236}">
              <a16:creationId xmlns:a16="http://schemas.microsoft.com/office/drawing/2014/main" id="{B43335F9-FB1E-444B-BCC0-323C19297818}"/>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88265</xdr:rowOff>
    </xdr:from>
    <xdr:to>
      <xdr:col>6</xdr:col>
      <xdr:colOff>38100</xdr:colOff>
      <xdr:row>61</xdr:row>
      <xdr:rowOff>18415</xdr:rowOff>
    </xdr:to>
    <xdr:sp macro="" textlink="">
      <xdr:nvSpPr>
        <xdr:cNvPr id="83" name="フローチャート: 判断 82">
          <a:extLst>
            <a:ext uri="{FF2B5EF4-FFF2-40B4-BE49-F238E27FC236}">
              <a16:creationId xmlns:a16="http://schemas.microsoft.com/office/drawing/2014/main" id="{62C12BDB-98F1-4987-8151-0C077509709F}"/>
            </a:ext>
          </a:extLst>
        </xdr:cNvPr>
        <xdr:cNvSpPr/>
      </xdr:nvSpPr>
      <xdr:spPr>
        <a:xfrm>
          <a:off x="1079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44DB818F-7FCA-4B29-815D-F67BF251866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8D4F7E29-7A04-4DCF-BDE2-482FAC70BE6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48243EF-3BA9-438E-831E-32743E380F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1C3C264-5E79-4C2C-8C70-6CD524B5C8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ACBCAEC-4111-4852-98DF-9BA88BF39F5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133985</xdr:rowOff>
    </xdr:from>
    <xdr:to>
      <xdr:col>24</xdr:col>
      <xdr:colOff>114300</xdr:colOff>
      <xdr:row>61</xdr:row>
      <xdr:rowOff>64135</xdr:rowOff>
    </xdr:to>
    <xdr:sp macro="" textlink="">
      <xdr:nvSpPr>
        <xdr:cNvPr id="89" name="楕円 88">
          <a:extLst>
            <a:ext uri="{FF2B5EF4-FFF2-40B4-BE49-F238E27FC236}">
              <a16:creationId xmlns:a16="http://schemas.microsoft.com/office/drawing/2014/main" id="{16ACB3D6-DAA1-4A21-9A8E-E29AA6B85BB8}"/>
            </a:ext>
          </a:extLst>
        </xdr:cNvPr>
        <xdr:cNvSpPr/>
      </xdr:nvSpPr>
      <xdr:spPr>
        <a:xfrm>
          <a:off x="4584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156862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565CDBD3-72A6-44A4-89E6-6DC9A0BFC9FC}"/>
            </a:ext>
          </a:extLst>
        </xdr:cNvPr>
        <xdr:cNvSpPr txBox="1"/>
      </xdr:nvSpPr>
      <xdr:spPr>
        <a:xfrm>
          <a:off x="4673600" y="1027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84455</xdr:rowOff>
    </xdr:from>
    <xdr:to>
      <xdr:col>20</xdr:col>
      <xdr:colOff>38100</xdr:colOff>
      <xdr:row>61</xdr:row>
      <xdr:rowOff>14605</xdr:rowOff>
    </xdr:to>
    <xdr:sp macro="" textlink="">
      <xdr:nvSpPr>
        <xdr:cNvPr id="91" name="楕円 90">
          <a:extLst>
            <a:ext uri="{FF2B5EF4-FFF2-40B4-BE49-F238E27FC236}">
              <a16:creationId xmlns:a16="http://schemas.microsoft.com/office/drawing/2014/main" id="{7AA72CFD-C4E3-489D-92E0-05B2616C3FAE}"/>
            </a:ext>
          </a:extLst>
        </xdr:cNvPr>
        <xdr:cNvSpPr/>
      </xdr:nvSpPr>
      <xdr:spPr>
        <a:xfrm>
          <a:off x="3746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135255</xdr:rowOff>
    </xdr:from>
    <xdr:to>
      <xdr:col>24</xdr:col>
      <xdr:colOff>63500</xdr:colOff>
      <xdr:row>61</xdr:row>
      <xdr:rowOff>13335</xdr:rowOff>
    </xdr:to>
    <xdr:cxnSp macro="">
      <xdr:nvCxnSpPr>
        <xdr:cNvPr id="92" name="直線コネクタ 91">
          <a:extLst>
            <a:ext uri="{FF2B5EF4-FFF2-40B4-BE49-F238E27FC236}">
              <a16:creationId xmlns:a16="http://schemas.microsoft.com/office/drawing/2014/main" id="{DD627EB4-F65A-442A-A4EE-91A91D7F4F43}"/>
            </a:ext>
          </a:extLst>
        </xdr:cNvPr>
        <xdr:cNvCxnSpPr/>
      </xdr:nvCxnSpPr>
      <xdr:spPr>
        <a:xfrm>
          <a:off x="3797300" y="104222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93" name="楕円 92">
          <a:extLst>
            <a:ext uri="{FF2B5EF4-FFF2-40B4-BE49-F238E27FC236}">
              <a16:creationId xmlns:a16="http://schemas.microsoft.com/office/drawing/2014/main" id="{69245F75-FDC4-4BC0-A85A-EE90DE3B0E8E}"/>
            </a:ext>
          </a:extLst>
        </xdr:cNvPr>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135255</xdr:rowOff>
    </xdr:to>
    <xdr:cxnSp macro="">
      <xdr:nvCxnSpPr>
        <xdr:cNvPr id="94" name="直線コネクタ 93">
          <a:extLst>
            <a:ext uri="{FF2B5EF4-FFF2-40B4-BE49-F238E27FC236}">
              <a16:creationId xmlns:a16="http://schemas.microsoft.com/office/drawing/2014/main" id="{CF361922-83CE-4984-B0C5-4D95E89F69AB}"/>
            </a:ext>
          </a:extLst>
        </xdr:cNvPr>
        <xdr:cNvCxnSpPr/>
      </xdr:nvCxnSpPr>
      <xdr:spPr>
        <a:xfrm>
          <a:off x="2908300" y="103955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95" name="楕円 94">
          <a:extLst>
            <a:ext uri="{FF2B5EF4-FFF2-40B4-BE49-F238E27FC236}">
              <a16:creationId xmlns:a16="http://schemas.microsoft.com/office/drawing/2014/main" id="{F19521C6-9632-44BB-9608-CFB1DF3E301B}"/>
            </a:ext>
          </a:extLst>
        </xdr:cNvPr>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108585</xdr:rowOff>
    </xdr:to>
    <xdr:cxnSp macro="">
      <xdr:nvCxnSpPr>
        <xdr:cNvPr id="96" name="直線コネクタ 95">
          <a:extLst>
            <a:ext uri="{FF2B5EF4-FFF2-40B4-BE49-F238E27FC236}">
              <a16:creationId xmlns:a16="http://schemas.microsoft.com/office/drawing/2014/main" id="{1BF151C0-6A7D-44C7-96F4-026918E452CF}"/>
            </a:ext>
          </a:extLst>
        </xdr:cNvPr>
        <xdr:cNvCxnSpPr/>
      </xdr:nvCxnSpPr>
      <xdr:spPr>
        <a:xfrm>
          <a:off x="2019300" y="103555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97" name="n_1aveValue【体育館・プール】&#10;有形固定資産減価償却率">
          <a:extLst>
            <a:ext uri="{FF2B5EF4-FFF2-40B4-BE49-F238E27FC236}">
              <a16:creationId xmlns:a16="http://schemas.microsoft.com/office/drawing/2014/main" id="{147BC47C-E9C7-44F0-9CEF-77272D49A3CE}"/>
            </a:ext>
          </a:extLst>
        </xdr:cNvPr>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98" name="n_2aveValue【体育館・プール】&#10;有形固定資産減価償却率">
          <a:extLst>
            <a:ext uri="{FF2B5EF4-FFF2-40B4-BE49-F238E27FC236}">
              <a16:creationId xmlns:a16="http://schemas.microsoft.com/office/drawing/2014/main" id="{FFF23F7B-0053-4451-940A-4B4D34FB3BE9}"/>
            </a:ext>
          </a:extLst>
        </xdr:cNvPr>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99" name="n_3aveValue【体育館・プール】&#10;有形固定資産減価償却率">
          <a:extLst>
            <a:ext uri="{FF2B5EF4-FFF2-40B4-BE49-F238E27FC236}">
              <a16:creationId xmlns:a16="http://schemas.microsoft.com/office/drawing/2014/main" id="{E3ACAACE-CB5C-4DB5-BD2C-E26DE1DDB3EF}"/>
            </a:ext>
          </a:extLst>
        </xdr:cNvPr>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34942</xdr:rowOff>
    </xdr:from>
    <xdr:ext cx="405111" cy="259045"/>
    <xdr:sp macro="" textlink="">
      <xdr:nvSpPr>
        <xdr:cNvPr id="100" name="n_4aveValue【体育館・プール】&#10;有形固定資産減価償却率">
          <a:extLst>
            <a:ext uri="{FF2B5EF4-FFF2-40B4-BE49-F238E27FC236}">
              <a16:creationId xmlns:a16="http://schemas.microsoft.com/office/drawing/2014/main" id="{0E1877D0-AF2B-4553-B54D-5CEE813179BB}"/>
            </a:ext>
          </a:extLst>
        </xdr:cNvPr>
        <xdr:cNvSpPr txBox="1"/>
      </xdr:nvSpPr>
      <xdr:spPr>
        <a:xfrm>
          <a:off x="927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31132</xdr:rowOff>
    </xdr:from>
    <xdr:ext cx="405111" cy="259045"/>
    <xdr:sp macro="" textlink="">
      <xdr:nvSpPr>
        <xdr:cNvPr id="101" name="n_1mainValue【体育館・プール】&#10;有形固定資産減価償却率">
          <a:extLst>
            <a:ext uri="{FF2B5EF4-FFF2-40B4-BE49-F238E27FC236}">
              <a16:creationId xmlns:a16="http://schemas.microsoft.com/office/drawing/2014/main" id="{A7A8C937-84CC-439F-BD41-2153589602B9}"/>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02" name="n_2mainValue【体育館・プール】&#10;有形固定資産減価償却率">
          <a:extLst>
            <a:ext uri="{FF2B5EF4-FFF2-40B4-BE49-F238E27FC236}">
              <a16:creationId xmlns:a16="http://schemas.microsoft.com/office/drawing/2014/main" id="{FDF5DDB9-352C-40DE-85BD-1A31A94FAD40}"/>
            </a:ext>
          </a:extLst>
        </xdr:cNvPr>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03" name="n_3mainValue【体育館・プール】&#10;有形固定資産減価償却率">
          <a:extLst>
            <a:ext uri="{FF2B5EF4-FFF2-40B4-BE49-F238E27FC236}">
              <a16:creationId xmlns:a16="http://schemas.microsoft.com/office/drawing/2014/main" id="{5E098BCC-450A-4E02-A581-3B3AA46D7C21}"/>
            </a:ext>
          </a:extLst>
        </xdr:cNvPr>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3F4D8EE4-2222-4590-93ED-89678508FD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22C42843-E3BF-4B54-8722-4E469A7BC23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ACCC2D2B-7201-4FC3-BD0E-215F161A42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99DB7F59-CD14-4479-8E6D-7BFE0664F8B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44853E50-1659-49C1-86A3-B7BEA04529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C422B01E-3FA1-4C1B-A199-916E0318289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44DA5E8B-E150-4196-9122-DF500D0B01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91406076-1812-4C4F-A184-46E94E2BE82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FDDEAE0E-812A-4A86-9E4A-A91D3DAFFA4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CB7AF92D-8142-4E84-B325-B520C676D6D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4" name="直線コネクタ 113">
          <a:extLst>
            <a:ext uri="{FF2B5EF4-FFF2-40B4-BE49-F238E27FC236}">
              <a16:creationId xmlns:a16="http://schemas.microsoft.com/office/drawing/2014/main" id="{7DCA8218-D69A-4170-9EEB-A4FEAC742AE9}"/>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5" name="テキスト ボックス 114">
          <a:extLst>
            <a:ext uri="{FF2B5EF4-FFF2-40B4-BE49-F238E27FC236}">
              <a16:creationId xmlns:a16="http://schemas.microsoft.com/office/drawing/2014/main" id="{4378B722-9CE5-4154-A6DF-4827691D939C}"/>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a:extLst>
            <a:ext uri="{FF2B5EF4-FFF2-40B4-BE49-F238E27FC236}">
              <a16:creationId xmlns:a16="http://schemas.microsoft.com/office/drawing/2014/main" id="{F736381B-20B6-4147-A8EB-3E84A9E2D33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a:extLst>
            <a:ext uri="{FF2B5EF4-FFF2-40B4-BE49-F238E27FC236}">
              <a16:creationId xmlns:a16="http://schemas.microsoft.com/office/drawing/2014/main" id="{133C4132-37A0-4F2A-8457-98632E3DC02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8" name="直線コネクタ 117">
          <a:extLst>
            <a:ext uri="{FF2B5EF4-FFF2-40B4-BE49-F238E27FC236}">
              <a16:creationId xmlns:a16="http://schemas.microsoft.com/office/drawing/2014/main" id="{40CDC30B-0410-4B6E-8A1C-3C2E5876B5EB}"/>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9" name="テキスト ボックス 118">
          <a:extLst>
            <a:ext uri="{FF2B5EF4-FFF2-40B4-BE49-F238E27FC236}">
              <a16:creationId xmlns:a16="http://schemas.microsoft.com/office/drawing/2014/main" id="{CA280261-7CFC-4C71-BEFE-1D4D8518A247}"/>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A8807AA4-3F3A-4500-844F-4F3C4CF411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7D180668-561F-46D5-BD42-B3A91B8B9B6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E8E98BC4-ED2D-40F3-90DE-5EEA5A6BBD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123" name="直線コネクタ 122">
          <a:extLst>
            <a:ext uri="{FF2B5EF4-FFF2-40B4-BE49-F238E27FC236}">
              <a16:creationId xmlns:a16="http://schemas.microsoft.com/office/drawing/2014/main" id="{DF5ABB7B-4A22-494D-A444-5263293475FB}"/>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124" name="【体育館・プール】&#10;一人当たり面積最小値テキスト">
          <a:extLst>
            <a:ext uri="{FF2B5EF4-FFF2-40B4-BE49-F238E27FC236}">
              <a16:creationId xmlns:a16="http://schemas.microsoft.com/office/drawing/2014/main" id="{DF6A7E48-26BA-4F77-B1D1-19A386FA567F}"/>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125" name="直線コネクタ 124">
          <a:extLst>
            <a:ext uri="{FF2B5EF4-FFF2-40B4-BE49-F238E27FC236}">
              <a16:creationId xmlns:a16="http://schemas.microsoft.com/office/drawing/2014/main" id="{52D3A5DF-166F-4D24-8D07-CE2A3FB6ACBC}"/>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126" name="【体育館・プール】&#10;一人当たり面積最大値テキスト">
          <a:extLst>
            <a:ext uri="{FF2B5EF4-FFF2-40B4-BE49-F238E27FC236}">
              <a16:creationId xmlns:a16="http://schemas.microsoft.com/office/drawing/2014/main" id="{1A952282-BBC6-4517-BC4B-E9CBB308D773}"/>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127" name="直線コネクタ 126">
          <a:extLst>
            <a:ext uri="{FF2B5EF4-FFF2-40B4-BE49-F238E27FC236}">
              <a16:creationId xmlns:a16="http://schemas.microsoft.com/office/drawing/2014/main" id="{6072DE7C-E7DD-40E1-8C15-FF8F73A06A26}"/>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128" name="【体育館・プール】&#10;一人当たり面積平均値テキスト">
          <a:extLst>
            <a:ext uri="{FF2B5EF4-FFF2-40B4-BE49-F238E27FC236}">
              <a16:creationId xmlns:a16="http://schemas.microsoft.com/office/drawing/2014/main" id="{08D6A700-D9D8-443F-A2DD-85905B5A72D4}"/>
            </a:ext>
          </a:extLst>
        </xdr:cNvPr>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129" name="フローチャート: 判断 128">
          <a:extLst>
            <a:ext uri="{FF2B5EF4-FFF2-40B4-BE49-F238E27FC236}">
              <a16:creationId xmlns:a16="http://schemas.microsoft.com/office/drawing/2014/main" id="{7E71E317-4FDE-4970-9CA4-89EFC40A6003}"/>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130" name="フローチャート: 判断 129">
          <a:extLst>
            <a:ext uri="{FF2B5EF4-FFF2-40B4-BE49-F238E27FC236}">
              <a16:creationId xmlns:a16="http://schemas.microsoft.com/office/drawing/2014/main" id="{011267CB-9C03-4678-B68B-5330118E4D7E}"/>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131" name="フローチャート: 判断 130">
          <a:extLst>
            <a:ext uri="{FF2B5EF4-FFF2-40B4-BE49-F238E27FC236}">
              <a16:creationId xmlns:a16="http://schemas.microsoft.com/office/drawing/2014/main" id="{3F009E3D-808C-4E63-B632-402E4BDDEE42}"/>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132" name="フローチャート: 判断 131">
          <a:extLst>
            <a:ext uri="{FF2B5EF4-FFF2-40B4-BE49-F238E27FC236}">
              <a16:creationId xmlns:a16="http://schemas.microsoft.com/office/drawing/2014/main" id="{52A88539-C512-4172-AE30-2D7518ECC9C1}"/>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3" name="フローチャート: 判断 132">
          <a:extLst>
            <a:ext uri="{FF2B5EF4-FFF2-40B4-BE49-F238E27FC236}">
              <a16:creationId xmlns:a16="http://schemas.microsoft.com/office/drawing/2014/main" id="{4B353ECD-3D20-41D0-999D-ABCFA59EB70E}"/>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4799A85E-E1FD-4AF3-B044-1A4E052659F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856B7DDD-4B60-4F18-A0F2-29F31849E7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ED602B98-1D78-4B25-86C0-2ED625723BD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9E59AAB2-B52B-4F16-8601-6923A0EBF45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AE3B3190-6534-4B13-836D-DC5EBA27F7A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49213</xdr:rowOff>
    </xdr:from>
    <xdr:to>
      <xdr:col>55</xdr:col>
      <xdr:colOff>50800</xdr:colOff>
      <xdr:row>60</xdr:row>
      <xdr:rowOff>150813</xdr:rowOff>
    </xdr:to>
    <xdr:sp macro="" textlink="">
      <xdr:nvSpPr>
        <xdr:cNvPr id="139" name="楕円 138">
          <a:extLst>
            <a:ext uri="{FF2B5EF4-FFF2-40B4-BE49-F238E27FC236}">
              <a16:creationId xmlns:a16="http://schemas.microsoft.com/office/drawing/2014/main" id="{F1C9D4F3-B421-4920-9A22-B6EA6598ED87}"/>
            </a:ext>
          </a:extLst>
        </xdr:cNvPr>
        <xdr:cNvSpPr/>
      </xdr:nvSpPr>
      <xdr:spPr>
        <a:xfrm>
          <a:off x="10426700" y="1033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72090</xdr:rowOff>
    </xdr:from>
    <xdr:ext cx="469744" cy="259045"/>
    <xdr:sp macro="" textlink="">
      <xdr:nvSpPr>
        <xdr:cNvPr id="140" name="【体育館・プール】&#10;一人当たり面積該当値テキスト">
          <a:extLst>
            <a:ext uri="{FF2B5EF4-FFF2-40B4-BE49-F238E27FC236}">
              <a16:creationId xmlns:a16="http://schemas.microsoft.com/office/drawing/2014/main" id="{B92D22D8-0418-47A1-A60C-48C7B2A76760}"/>
            </a:ext>
          </a:extLst>
        </xdr:cNvPr>
        <xdr:cNvSpPr txBox="1"/>
      </xdr:nvSpPr>
      <xdr:spPr>
        <a:xfrm>
          <a:off x="10515600" y="1018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64643</xdr:rowOff>
    </xdr:from>
    <xdr:to>
      <xdr:col>50</xdr:col>
      <xdr:colOff>165100</xdr:colOff>
      <xdr:row>60</xdr:row>
      <xdr:rowOff>166243</xdr:rowOff>
    </xdr:to>
    <xdr:sp macro="" textlink="">
      <xdr:nvSpPr>
        <xdr:cNvPr id="141" name="楕円 140">
          <a:extLst>
            <a:ext uri="{FF2B5EF4-FFF2-40B4-BE49-F238E27FC236}">
              <a16:creationId xmlns:a16="http://schemas.microsoft.com/office/drawing/2014/main" id="{F7AA7567-87BC-4562-9F5F-E5E907AFA78B}"/>
            </a:ext>
          </a:extLst>
        </xdr:cNvPr>
        <xdr:cNvSpPr/>
      </xdr:nvSpPr>
      <xdr:spPr>
        <a:xfrm>
          <a:off x="9588500" y="1035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100013</xdr:rowOff>
    </xdr:from>
    <xdr:to>
      <xdr:col>55</xdr:col>
      <xdr:colOff>0</xdr:colOff>
      <xdr:row>60</xdr:row>
      <xdr:rowOff>115443</xdr:rowOff>
    </xdr:to>
    <xdr:cxnSp macro="">
      <xdr:nvCxnSpPr>
        <xdr:cNvPr id="142" name="直線コネクタ 141">
          <a:extLst>
            <a:ext uri="{FF2B5EF4-FFF2-40B4-BE49-F238E27FC236}">
              <a16:creationId xmlns:a16="http://schemas.microsoft.com/office/drawing/2014/main" id="{3E316A76-449A-4283-A9F2-763B41BD29B8}"/>
            </a:ext>
          </a:extLst>
        </xdr:cNvPr>
        <xdr:cNvCxnSpPr/>
      </xdr:nvCxnSpPr>
      <xdr:spPr>
        <a:xfrm flipV="1">
          <a:off x="9639300" y="10387013"/>
          <a:ext cx="83820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77788</xdr:rowOff>
    </xdr:from>
    <xdr:to>
      <xdr:col>46</xdr:col>
      <xdr:colOff>38100</xdr:colOff>
      <xdr:row>61</xdr:row>
      <xdr:rowOff>7938</xdr:rowOff>
    </xdr:to>
    <xdr:sp macro="" textlink="">
      <xdr:nvSpPr>
        <xdr:cNvPr id="143" name="楕円 142">
          <a:extLst>
            <a:ext uri="{FF2B5EF4-FFF2-40B4-BE49-F238E27FC236}">
              <a16:creationId xmlns:a16="http://schemas.microsoft.com/office/drawing/2014/main" id="{8A5B758B-E175-4E3A-BE54-9C715E8BBC20}"/>
            </a:ext>
          </a:extLst>
        </xdr:cNvPr>
        <xdr:cNvSpPr/>
      </xdr:nvSpPr>
      <xdr:spPr>
        <a:xfrm>
          <a:off x="8699500" y="103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115443</xdr:rowOff>
    </xdr:from>
    <xdr:to>
      <xdr:col>50</xdr:col>
      <xdr:colOff>114300</xdr:colOff>
      <xdr:row>60</xdr:row>
      <xdr:rowOff>128588</xdr:rowOff>
    </xdr:to>
    <xdr:cxnSp macro="">
      <xdr:nvCxnSpPr>
        <xdr:cNvPr id="144" name="直線コネクタ 143">
          <a:extLst>
            <a:ext uri="{FF2B5EF4-FFF2-40B4-BE49-F238E27FC236}">
              <a16:creationId xmlns:a16="http://schemas.microsoft.com/office/drawing/2014/main" id="{691E378A-4725-4365-B794-ED212C32633A}"/>
            </a:ext>
          </a:extLst>
        </xdr:cNvPr>
        <xdr:cNvCxnSpPr/>
      </xdr:nvCxnSpPr>
      <xdr:spPr>
        <a:xfrm flipV="1">
          <a:off x="8750300" y="10402443"/>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84074</xdr:rowOff>
    </xdr:from>
    <xdr:to>
      <xdr:col>41</xdr:col>
      <xdr:colOff>101600</xdr:colOff>
      <xdr:row>61</xdr:row>
      <xdr:rowOff>14224</xdr:rowOff>
    </xdr:to>
    <xdr:sp macro="" textlink="">
      <xdr:nvSpPr>
        <xdr:cNvPr id="145" name="楕円 144">
          <a:extLst>
            <a:ext uri="{FF2B5EF4-FFF2-40B4-BE49-F238E27FC236}">
              <a16:creationId xmlns:a16="http://schemas.microsoft.com/office/drawing/2014/main" id="{62A9E8B5-24FD-4776-8342-A1788F378D6C}"/>
            </a:ext>
          </a:extLst>
        </xdr:cNvPr>
        <xdr:cNvSpPr/>
      </xdr:nvSpPr>
      <xdr:spPr>
        <a:xfrm>
          <a:off x="7810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128588</xdr:rowOff>
    </xdr:from>
    <xdr:to>
      <xdr:col>45</xdr:col>
      <xdr:colOff>177800</xdr:colOff>
      <xdr:row>60</xdr:row>
      <xdr:rowOff>134874</xdr:rowOff>
    </xdr:to>
    <xdr:cxnSp macro="">
      <xdr:nvCxnSpPr>
        <xdr:cNvPr id="146" name="直線コネクタ 145">
          <a:extLst>
            <a:ext uri="{FF2B5EF4-FFF2-40B4-BE49-F238E27FC236}">
              <a16:creationId xmlns:a16="http://schemas.microsoft.com/office/drawing/2014/main" id="{7C70F324-B261-4FB4-B353-53729056F7AC}"/>
            </a:ext>
          </a:extLst>
        </xdr:cNvPr>
        <xdr:cNvCxnSpPr/>
      </xdr:nvCxnSpPr>
      <xdr:spPr>
        <a:xfrm flipV="1">
          <a:off x="7861300" y="10415588"/>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147" name="n_1aveValue【体育館・プール】&#10;一人当たり面積">
          <a:extLst>
            <a:ext uri="{FF2B5EF4-FFF2-40B4-BE49-F238E27FC236}">
              <a16:creationId xmlns:a16="http://schemas.microsoft.com/office/drawing/2014/main" id="{814BE3E4-6833-4D9D-B4DA-759921179B54}"/>
            </a:ext>
          </a:extLst>
        </xdr:cNvPr>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148" name="n_2aveValue【体育館・プール】&#10;一人当たり面積">
          <a:extLst>
            <a:ext uri="{FF2B5EF4-FFF2-40B4-BE49-F238E27FC236}">
              <a16:creationId xmlns:a16="http://schemas.microsoft.com/office/drawing/2014/main" id="{A392211B-D735-437E-9BFA-B8A2B0C090EC}"/>
            </a:ext>
          </a:extLst>
        </xdr:cNvPr>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45356</xdr:rowOff>
    </xdr:from>
    <xdr:ext cx="469744" cy="259045"/>
    <xdr:sp macro="" textlink="">
      <xdr:nvSpPr>
        <xdr:cNvPr id="149" name="n_3aveValue【体育館・プール】&#10;一人当たり面積">
          <a:extLst>
            <a:ext uri="{FF2B5EF4-FFF2-40B4-BE49-F238E27FC236}">
              <a16:creationId xmlns:a16="http://schemas.microsoft.com/office/drawing/2014/main" id="{8CD0D113-FAB6-4576-B2DD-B5602D7307E2}"/>
            </a:ext>
          </a:extLst>
        </xdr:cNvPr>
        <xdr:cNvSpPr txBox="1"/>
      </xdr:nvSpPr>
      <xdr:spPr>
        <a:xfrm>
          <a:off x="7626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0" name="n_4aveValue【体育館・プール】&#10;一人当たり面積">
          <a:extLst>
            <a:ext uri="{FF2B5EF4-FFF2-40B4-BE49-F238E27FC236}">
              <a16:creationId xmlns:a16="http://schemas.microsoft.com/office/drawing/2014/main" id="{BAFFDDE0-4C34-4566-B114-6875CA44FD7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11320</xdr:rowOff>
    </xdr:from>
    <xdr:ext cx="469744" cy="259045"/>
    <xdr:sp macro="" textlink="">
      <xdr:nvSpPr>
        <xdr:cNvPr id="151" name="n_1mainValue【体育館・プール】&#10;一人当たり面積">
          <a:extLst>
            <a:ext uri="{FF2B5EF4-FFF2-40B4-BE49-F238E27FC236}">
              <a16:creationId xmlns:a16="http://schemas.microsoft.com/office/drawing/2014/main" id="{607CF9C9-366A-4466-9F68-8EAA7CB1C1D4}"/>
            </a:ext>
          </a:extLst>
        </xdr:cNvPr>
        <xdr:cNvSpPr txBox="1"/>
      </xdr:nvSpPr>
      <xdr:spPr>
        <a:xfrm>
          <a:off x="9391727" y="1012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24465</xdr:rowOff>
    </xdr:from>
    <xdr:ext cx="469744" cy="259045"/>
    <xdr:sp macro="" textlink="">
      <xdr:nvSpPr>
        <xdr:cNvPr id="152" name="n_2mainValue【体育館・プール】&#10;一人当たり面積">
          <a:extLst>
            <a:ext uri="{FF2B5EF4-FFF2-40B4-BE49-F238E27FC236}">
              <a16:creationId xmlns:a16="http://schemas.microsoft.com/office/drawing/2014/main" id="{F452DFBA-0EA2-4386-BD35-73A14A289077}"/>
            </a:ext>
          </a:extLst>
        </xdr:cNvPr>
        <xdr:cNvSpPr txBox="1"/>
      </xdr:nvSpPr>
      <xdr:spPr>
        <a:xfrm>
          <a:off x="8515427" y="1014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30751</xdr:rowOff>
    </xdr:from>
    <xdr:ext cx="469744" cy="259045"/>
    <xdr:sp macro="" textlink="">
      <xdr:nvSpPr>
        <xdr:cNvPr id="153" name="n_3mainValue【体育館・プール】&#10;一人当たり面積">
          <a:extLst>
            <a:ext uri="{FF2B5EF4-FFF2-40B4-BE49-F238E27FC236}">
              <a16:creationId xmlns:a16="http://schemas.microsoft.com/office/drawing/2014/main" id="{E4D2B371-7ADA-4D1C-8543-CDB763DBE013}"/>
            </a:ext>
          </a:extLst>
        </xdr:cNvPr>
        <xdr:cNvSpPr txBox="1"/>
      </xdr:nvSpPr>
      <xdr:spPr>
        <a:xfrm>
          <a:off x="76264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905A8BC8-D1A6-4C6B-823C-B0561D2A39C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27CF0299-66A3-4DA1-800B-88CE0CC71CD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00027BDF-CED6-4B0F-A13F-7F285226209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DF9B612B-857C-45AD-9136-0C8B329742A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B255EFD8-B125-4863-A620-8934D28E4E0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30B321FA-A1D4-48D8-A378-A2BEA64F6ED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EB294FF2-3D58-4C62-A67B-C6CAD9543E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5875C386-5DB9-426F-A726-0BA80FFEC16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2" name="正方形/長方形 161">
          <a:extLst>
            <a:ext uri="{FF2B5EF4-FFF2-40B4-BE49-F238E27FC236}">
              <a16:creationId xmlns:a16="http://schemas.microsoft.com/office/drawing/2014/main" id="{298F8DAD-5A66-45AE-BE7A-7836F0D2775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3" name="正方形/長方形 162">
          <a:extLst>
            <a:ext uri="{FF2B5EF4-FFF2-40B4-BE49-F238E27FC236}">
              <a16:creationId xmlns:a16="http://schemas.microsoft.com/office/drawing/2014/main" id="{C3FEF1E7-CAA4-4D60-8105-B042CAB55A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4" name="正方形/長方形 163">
          <a:extLst>
            <a:ext uri="{FF2B5EF4-FFF2-40B4-BE49-F238E27FC236}">
              <a16:creationId xmlns:a16="http://schemas.microsoft.com/office/drawing/2014/main" id="{42973DDF-6666-4548-A399-F76805F1E1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5" name="正方形/長方形 164">
          <a:extLst>
            <a:ext uri="{FF2B5EF4-FFF2-40B4-BE49-F238E27FC236}">
              <a16:creationId xmlns:a16="http://schemas.microsoft.com/office/drawing/2014/main" id="{933F9DC4-9C9C-4D2B-BAC8-A96FEB2AA7D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6" name="正方形/長方形 165">
          <a:extLst>
            <a:ext uri="{FF2B5EF4-FFF2-40B4-BE49-F238E27FC236}">
              <a16:creationId xmlns:a16="http://schemas.microsoft.com/office/drawing/2014/main" id="{E879226A-4847-4160-9501-F0A3BE07BCD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7" name="正方形/長方形 166">
          <a:extLst>
            <a:ext uri="{FF2B5EF4-FFF2-40B4-BE49-F238E27FC236}">
              <a16:creationId xmlns:a16="http://schemas.microsoft.com/office/drawing/2014/main" id="{84416F59-CB93-4AEE-B0E3-3DB9DDC9000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8" name="正方形/長方形 167">
          <a:extLst>
            <a:ext uri="{FF2B5EF4-FFF2-40B4-BE49-F238E27FC236}">
              <a16:creationId xmlns:a16="http://schemas.microsoft.com/office/drawing/2014/main" id="{0B54D8B1-6211-4B1C-B7BD-6FF58355811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9" name="正方形/長方形 168">
          <a:extLst>
            <a:ext uri="{FF2B5EF4-FFF2-40B4-BE49-F238E27FC236}">
              <a16:creationId xmlns:a16="http://schemas.microsoft.com/office/drawing/2014/main" id="{77563C58-66CF-4082-A5D3-F7004B0315A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0" name="正方形/長方形 169">
          <a:extLst>
            <a:ext uri="{FF2B5EF4-FFF2-40B4-BE49-F238E27FC236}">
              <a16:creationId xmlns:a16="http://schemas.microsoft.com/office/drawing/2014/main" id="{A543C9DE-3193-4B87-A13B-B8C47D40417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1" name="正方形/長方形 170">
          <a:extLst>
            <a:ext uri="{FF2B5EF4-FFF2-40B4-BE49-F238E27FC236}">
              <a16:creationId xmlns:a16="http://schemas.microsoft.com/office/drawing/2014/main" id="{C48A30FF-FA3C-425C-A60A-3371B260ABD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2" name="正方形/長方形 171">
          <a:extLst>
            <a:ext uri="{FF2B5EF4-FFF2-40B4-BE49-F238E27FC236}">
              <a16:creationId xmlns:a16="http://schemas.microsoft.com/office/drawing/2014/main" id="{0004AA62-1503-4CCF-BE61-2899302EEBA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3" name="正方形/長方形 172">
          <a:extLst>
            <a:ext uri="{FF2B5EF4-FFF2-40B4-BE49-F238E27FC236}">
              <a16:creationId xmlns:a16="http://schemas.microsoft.com/office/drawing/2014/main" id="{99384AD9-D45F-4875-951D-5E1FDA44E3A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4" name="正方形/長方形 173">
          <a:extLst>
            <a:ext uri="{FF2B5EF4-FFF2-40B4-BE49-F238E27FC236}">
              <a16:creationId xmlns:a16="http://schemas.microsoft.com/office/drawing/2014/main" id="{AE5FA140-8E59-49A7-98B5-C352453F48A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5" name="正方形/長方形 174">
          <a:extLst>
            <a:ext uri="{FF2B5EF4-FFF2-40B4-BE49-F238E27FC236}">
              <a16:creationId xmlns:a16="http://schemas.microsoft.com/office/drawing/2014/main" id="{DEBB7C7B-431E-4880-AAE9-3E3FA947141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6" name="正方形/長方形 175">
          <a:extLst>
            <a:ext uri="{FF2B5EF4-FFF2-40B4-BE49-F238E27FC236}">
              <a16:creationId xmlns:a16="http://schemas.microsoft.com/office/drawing/2014/main" id="{F4A3B7C1-7347-4050-95D3-BE09E571390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正方形/長方形 176">
          <a:extLst>
            <a:ext uri="{FF2B5EF4-FFF2-40B4-BE49-F238E27FC236}">
              <a16:creationId xmlns:a16="http://schemas.microsoft.com/office/drawing/2014/main" id="{F6DA7007-7A0A-48DA-AAEC-8E73DDC2DD8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8" name="正方形/長方形 177">
          <a:extLst>
            <a:ext uri="{FF2B5EF4-FFF2-40B4-BE49-F238E27FC236}">
              <a16:creationId xmlns:a16="http://schemas.microsoft.com/office/drawing/2014/main" id="{EBBBF869-96D4-4B48-815B-22DC572797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9" name="正方形/長方形 178">
          <a:extLst>
            <a:ext uri="{FF2B5EF4-FFF2-40B4-BE49-F238E27FC236}">
              <a16:creationId xmlns:a16="http://schemas.microsoft.com/office/drawing/2014/main" id="{7574F6B0-40C9-4A79-9630-23D2703898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0" name="正方形/長方形 179">
          <a:extLst>
            <a:ext uri="{FF2B5EF4-FFF2-40B4-BE49-F238E27FC236}">
              <a16:creationId xmlns:a16="http://schemas.microsoft.com/office/drawing/2014/main" id="{C8EAAC0B-B627-470D-B32A-CB542712640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1" name="正方形/長方形 180">
          <a:extLst>
            <a:ext uri="{FF2B5EF4-FFF2-40B4-BE49-F238E27FC236}">
              <a16:creationId xmlns:a16="http://schemas.microsoft.com/office/drawing/2014/main" id="{877B6663-2F4F-4F5C-87C3-3F8901BB02F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2" name="正方形/長方形 181">
          <a:extLst>
            <a:ext uri="{FF2B5EF4-FFF2-40B4-BE49-F238E27FC236}">
              <a16:creationId xmlns:a16="http://schemas.microsoft.com/office/drawing/2014/main" id="{959948D0-1D05-4B2E-A2F6-22443E70A25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3" name="正方形/長方形 182">
          <a:extLst>
            <a:ext uri="{FF2B5EF4-FFF2-40B4-BE49-F238E27FC236}">
              <a16:creationId xmlns:a16="http://schemas.microsoft.com/office/drawing/2014/main" id="{C00D39D5-21B1-48EA-9A28-B53EA42366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4" name="正方形/長方形 183">
          <a:extLst>
            <a:ext uri="{FF2B5EF4-FFF2-40B4-BE49-F238E27FC236}">
              <a16:creationId xmlns:a16="http://schemas.microsoft.com/office/drawing/2014/main" id="{01F4CCB0-B253-46C5-B5C2-123555A0560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5" name="正方形/長方形 184">
          <a:extLst>
            <a:ext uri="{FF2B5EF4-FFF2-40B4-BE49-F238E27FC236}">
              <a16:creationId xmlns:a16="http://schemas.microsoft.com/office/drawing/2014/main" id="{920B3C68-9457-4D7D-9E66-E424ACF1AF7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6" name="正方形/長方形 185">
          <a:extLst>
            <a:ext uri="{FF2B5EF4-FFF2-40B4-BE49-F238E27FC236}">
              <a16:creationId xmlns:a16="http://schemas.microsoft.com/office/drawing/2014/main" id="{0F9B9919-54D5-4722-BDBD-077094311B5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7" name="正方形/長方形 186">
          <a:extLst>
            <a:ext uri="{FF2B5EF4-FFF2-40B4-BE49-F238E27FC236}">
              <a16:creationId xmlns:a16="http://schemas.microsoft.com/office/drawing/2014/main" id="{E1957116-0EED-420B-A7FF-0F2425BAD76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8" name="正方形/長方形 187">
          <a:extLst>
            <a:ext uri="{FF2B5EF4-FFF2-40B4-BE49-F238E27FC236}">
              <a16:creationId xmlns:a16="http://schemas.microsoft.com/office/drawing/2014/main" id="{C66B2442-53C6-450D-9C7D-AE0A2EC2058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9" name="正方形/長方形 188">
          <a:extLst>
            <a:ext uri="{FF2B5EF4-FFF2-40B4-BE49-F238E27FC236}">
              <a16:creationId xmlns:a16="http://schemas.microsoft.com/office/drawing/2014/main" id="{8C005A7D-9224-4744-8765-2A4F749845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0" name="正方形/長方形 189">
          <a:extLst>
            <a:ext uri="{FF2B5EF4-FFF2-40B4-BE49-F238E27FC236}">
              <a16:creationId xmlns:a16="http://schemas.microsoft.com/office/drawing/2014/main" id="{62C59222-E4D4-49B1-A894-A8E192998AC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1" name="正方形/長方形 190">
          <a:extLst>
            <a:ext uri="{FF2B5EF4-FFF2-40B4-BE49-F238E27FC236}">
              <a16:creationId xmlns:a16="http://schemas.microsoft.com/office/drawing/2014/main" id="{86FFF5C5-E232-4D08-82F7-211AAE0783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2" name="正方形/長方形 191">
          <a:extLst>
            <a:ext uri="{FF2B5EF4-FFF2-40B4-BE49-F238E27FC236}">
              <a16:creationId xmlns:a16="http://schemas.microsoft.com/office/drawing/2014/main" id="{A5F505C8-B79C-46DE-991A-483E98DD358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3" name="正方形/長方形 192">
          <a:extLst>
            <a:ext uri="{FF2B5EF4-FFF2-40B4-BE49-F238E27FC236}">
              <a16:creationId xmlns:a16="http://schemas.microsoft.com/office/drawing/2014/main" id="{9B0C7D53-6077-4EA2-A3E0-33B51D08A10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94" name="正方形/長方形 193">
          <a:extLst>
            <a:ext uri="{FF2B5EF4-FFF2-40B4-BE49-F238E27FC236}">
              <a16:creationId xmlns:a16="http://schemas.microsoft.com/office/drawing/2014/main" id="{E726458F-20B4-46C6-80A7-4984DB6DBAB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5" name="正方形/長方形 194">
          <a:extLst>
            <a:ext uri="{FF2B5EF4-FFF2-40B4-BE49-F238E27FC236}">
              <a16:creationId xmlns:a16="http://schemas.microsoft.com/office/drawing/2014/main" id="{2C2DE948-5EC8-4124-93A9-F59D320524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6" name="正方形/長方形 195">
          <a:extLst>
            <a:ext uri="{FF2B5EF4-FFF2-40B4-BE49-F238E27FC236}">
              <a16:creationId xmlns:a16="http://schemas.microsoft.com/office/drawing/2014/main" id="{723E2D4D-FE66-4463-9D9C-0C3777F2CA3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7" name="正方形/長方形 196">
          <a:extLst>
            <a:ext uri="{FF2B5EF4-FFF2-40B4-BE49-F238E27FC236}">
              <a16:creationId xmlns:a16="http://schemas.microsoft.com/office/drawing/2014/main" id="{B604B8A7-4225-43E7-8BD0-BD2DF4BD1D4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8" name="正方形/長方形 197">
          <a:extLst>
            <a:ext uri="{FF2B5EF4-FFF2-40B4-BE49-F238E27FC236}">
              <a16:creationId xmlns:a16="http://schemas.microsoft.com/office/drawing/2014/main" id="{A49C73F3-4310-47D7-B029-C079D20C6AF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9" name="正方形/長方形 198">
          <a:extLst>
            <a:ext uri="{FF2B5EF4-FFF2-40B4-BE49-F238E27FC236}">
              <a16:creationId xmlns:a16="http://schemas.microsoft.com/office/drawing/2014/main" id="{3487576D-577A-4429-A35D-69942A4142E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0" name="正方形/長方形 199">
          <a:extLst>
            <a:ext uri="{FF2B5EF4-FFF2-40B4-BE49-F238E27FC236}">
              <a16:creationId xmlns:a16="http://schemas.microsoft.com/office/drawing/2014/main" id="{E085B17A-594C-47F9-B354-F8A9F7DD61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1" name="正方形/長方形 200">
          <a:extLst>
            <a:ext uri="{FF2B5EF4-FFF2-40B4-BE49-F238E27FC236}">
              <a16:creationId xmlns:a16="http://schemas.microsoft.com/office/drawing/2014/main" id="{E01A225F-14DC-4F60-BED6-67DE8B4F140B}"/>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2" name="正方形/長方形 201">
          <a:extLst>
            <a:ext uri="{FF2B5EF4-FFF2-40B4-BE49-F238E27FC236}">
              <a16:creationId xmlns:a16="http://schemas.microsoft.com/office/drawing/2014/main" id="{DC54DC65-2D68-429E-8F41-29699588582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3" name="正方形/長方形 202">
          <a:extLst>
            <a:ext uri="{FF2B5EF4-FFF2-40B4-BE49-F238E27FC236}">
              <a16:creationId xmlns:a16="http://schemas.microsoft.com/office/drawing/2014/main" id="{EF782FF7-C0DF-47A8-A866-05CF2C2ABEF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4" name="正方形/長方形 203">
          <a:extLst>
            <a:ext uri="{FF2B5EF4-FFF2-40B4-BE49-F238E27FC236}">
              <a16:creationId xmlns:a16="http://schemas.microsoft.com/office/drawing/2014/main" id="{430E7025-5661-454E-98F7-1BCA7323D5A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5" name="正方形/長方形 204">
          <a:extLst>
            <a:ext uri="{FF2B5EF4-FFF2-40B4-BE49-F238E27FC236}">
              <a16:creationId xmlns:a16="http://schemas.microsoft.com/office/drawing/2014/main" id="{0186DB11-0719-42AD-874F-5F7CC181A33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6" name="正方形/長方形 205">
          <a:extLst>
            <a:ext uri="{FF2B5EF4-FFF2-40B4-BE49-F238E27FC236}">
              <a16:creationId xmlns:a16="http://schemas.microsoft.com/office/drawing/2014/main" id="{C759C5BA-F46D-4EE6-A22A-C9E07FC531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7" name="正方形/長方形 206">
          <a:extLst>
            <a:ext uri="{FF2B5EF4-FFF2-40B4-BE49-F238E27FC236}">
              <a16:creationId xmlns:a16="http://schemas.microsoft.com/office/drawing/2014/main" id="{00DE59AF-BD0A-43C8-B67D-29ACD47A3D4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8" name="正方形/長方形 207">
          <a:extLst>
            <a:ext uri="{FF2B5EF4-FFF2-40B4-BE49-F238E27FC236}">
              <a16:creationId xmlns:a16="http://schemas.microsoft.com/office/drawing/2014/main" id="{D6EF3EB5-600F-444A-90E7-D669A1E4B8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9" name="正方形/長方形 208">
          <a:extLst>
            <a:ext uri="{FF2B5EF4-FFF2-40B4-BE49-F238E27FC236}">
              <a16:creationId xmlns:a16="http://schemas.microsoft.com/office/drawing/2014/main" id="{0FB70176-12E8-4E24-B8AC-F445D1B567F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0" name="テキスト ボックス 209">
          <a:extLst>
            <a:ext uri="{FF2B5EF4-FFF2-40B4-BE49-F238E27FC236}">
              <a16:creationId xmlns:a16="http://schemas.microsoft.com/office/drawing/2014/main" id="{7C408094-A0F3-4F4A-AD65-F6504BBDDBA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1" name="直線コネクタ 210">
          <a:extLst>
            <a:ext uri="{FF2B5EF4-FFF2-40B4-BE49-F238E27FC236}">
              <a16:creationId xmlns:a16="http://schemas.microsoft.com/office/drawing/2014/main" id="{ABC3AB82-ACF3-4C6D-A8BA-849EA10708D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12" name="テキスト ボックス 211">
          <a:extLst>
            <a:ext uri="{FF2B5EF4-FFF2-40B4-BE49-F238E27FC236}">
              <a16:creationId xmlns:a16="http://schemas.microsoft.com/office/drawing/2014/main" id="{B430B93C-DB41-401A-8A9E-57134E3B006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13" name="直線コネクタ 212">
          <a:extLst>
            <a:ext uri="{FF2B5EF4-FFF2-40B4-BE49-F238E27FC236}">
              <a16:creationId xmlns:a16="http://schemas.microsoft.com/office/drawing/2014/main" id="{A24A4536-0F6A-458C-BF8B-55108B8E8C4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14" name="テキスト ボックス 213">
          <a:extLst>
            <a:ext uri="{FF2B5EF4-FFF2-40B4-BE49-F238E27FC236}">
              <a16:creationId xmlns:a16="http://schemas.microsoft.com/office/drawing/2014/main" id="{DF620B7A-9F3C-4D25-85CD-008AC648786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15" name="直線コネクタ 214">
          <a:extLst>
            <a:ext uri="{FF2B5EF4-FFF2-40B4-BE49-F238E27FC236}">
              <a16:creationId xmlns:a16="http://schemas.microsoft.com/office/drawing/2014/main" id="{7E6EA5E6-E152-4542-940A-0C4B2ABCC64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16" name="テキスト ボックス 215">
          <a:extLst>
            <a:ext uri="{FF2B5EF4-FFF2-40B4-BE49-F238E27FC236}">
              <a16:creationId xmlns:a16="http://schemas.microsoft.com/office/drawing/2014/main" id="{5B79666D-AE21-4175-9CEE-C6A289C7326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17" name="直線コネクタ 216">
          <a:extLst>
            <a:ext uri="{FF2B5EF4-FFF2-40B4-BE49-F238E27FC236}">
              <a16:creationId xmlns:a16="http://schemas.microsoft.com/office/drawing/2014/main" id="{B75986A7-4495-41FC-A7E4-920D74C1277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18" name="テキスト ボックス 217">
          <a:extLst>
            <a:ext uri="{FF2B5EF4-FFF2-40B4-BE49-F238E27FC236}">
              <a16:creationId xmlns:a16="http://schemas.microsoft.com/office/drawing/2014/main" id="{6EE0DDAA-6006-4E7F-8053-57434AD3B10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19" name="直線コネクタ 218">
          <a:extLst>
            <a:ext uri="{FF2B5EF4-FFF2-40B4-BE49-F238E27FC236}">
              <a16:creationId xmlns:a16="http://schemas.microsoft.com/office/drawing/2014/main" id="{7EF53103-5D96-4738-9300-A566E856931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20" name="テキスト ボックス 219">
          <a:extLst>
            <a:ext uri="{FF2B5EF4-FFF2-40B4-BE49-F238E27FC236}">
              <a16:creationId xmlns:a16="http://schemas.microsoft.com/office/drawing/2014/main" id="{45CDBCE1-8BAB-47EC-9FB0-A46551694D2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21" name="直線コネクタ 220">
          <a:extLst>
            <a:ext uri="{FF2B5EF4-FFF2-40B4-BE49-F238E27FC236}">
              <a16:creationId xmlns:a16="http://schemas.microsoft.com/office/drawing/2014/main" id="{D48A28B8-748C-46B1-A1DD-C96ECA27AE9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22" name="テキスト ボックス 221">
          <a:extLst>
            <a:ext uri="{FF2B5EF4-FFF2-40B4-BE49-F238E27FC236}">
              <a16:creationId xmlns:a16="http://schemas.microsoft.com/office/drawing/2014/main" id="{9B54A284-4BD6-494D-A751-96F95A4E2A4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23" name="直線コネクタ 222">
          <a:extLst>
            <a:ext uri="{FF2B5EF4-FFF2-40B4-BE49-F238E27FC236}">
              <a16:creationId xmlns:a16="http://schemas.microsoft.com/office/drawing/2014/main" id="{C9274D99-1CC1-4762-8D77-C676183E79D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24" name="テキスト ボックス 223">
          <a:extLst>
            <a:ext uri="{FF2B5EF4-FFF2-40B4-BE49-F238E27FC236}">
              <a16:creationId xmlns:a16="http://schemas.microsoft.com/office/drawing/2014/main" id="{1FE4FD0C-F8A9-4BE2-8BD3-66C631D212A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25" name="【保健センター・保健所】&#10;有形固定資産減価償却率グラフ枠">
          <a:extLst>
            <a:ext uri="{FF2B5EF4-FFF2-40B4-BE49-F238E27FC236}">
              <a16:creationId xmlns:a16="http://schemas.microsoft.com/office/drawing/2014/main" id="{ED4901C9-5D8F-405E-8329-006BA94685A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226" name="直線コネクタ 225">
          <a:extLst>
            <a:ext uri="{FF2B5EF4-FFF2-40B4-BE49-F238E27FC236}">
              <a16:creationId xmlns:a16="http://schemas.microsoft.com/office/drawing/2014/main" id="{29526EBC-3519-4715-9081-C5183506B83A}"/>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227" name="【保健センター・保健所】&#10;有形固定資産減価償却率最小値テキスト">
          <a:extLst>
            <a:ext uri="{FF2B5EF4-FFF2-40B4-BE49-F238E27FC236}">
              <a16:creationId xmlns:a16="http://schemas.microsoft.com/office/drawing/2014/main" id="{F53562AF-494F-4775-94B5-E0EB151E949E}"/>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228" name="直線コネクタ 227">
          <a:extLst>
            <a:ext uri="{FF2B5EF4-FFF2-40B4-BE49-F238E27FC236}">
              <a16:creationId xmlns:a16="http://schemas.microsoft.com/office/drawing/2014/main" id="{536E4FB8-1B8F-44EA-8A0A-377FD985AD58}"/>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229" name="【保健センター・保健所】&#10;有形固定資産減価償却率最大値テキスト">
          <a:extLst>
            <a:ext uri="{FF2B5EF4-FFF2-40B4-BE49-F238E27FC236}">
              <a16:creationId xmlns:a16="http://schemas.microsoft.com/office/drawing/2014/main" id="{6FE708DA-C17C-4848-A369-2B213C83F891}"/>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230" name="直線コネクタ 229">
          <a:extLst>
            <a:ext uri="{FF2B5EF4-FFF2-40B4-BE49-F238E27FC236}">
              <a16:creationId xmlns:a16="http://schemas.microsoft.com/office/drawing/2014/main" id="{A2B77606-78C3-4DFC-8002-6948A01AB851}"/>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231" name="【保健センター・保健所】&#10;有形固定資産減価償却率平均値テキスト">
          <a:extLst>
            <a:ext uri="{FF2B5EF4-FFF2-40B4-BE49-F238E27FC236}">
              <a16:creationId xmlns:a16="http://schemas.microsoft.com/office/drawing/2014/main" id="{BB356DA3-53B4-4DD1-8349-A5C93A13A47C}"/>
            </a:ext>
          </a:extLst>
        </xdr:cNvPr>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232" name="フローチャート: 判断 231">
          <a:extLst>
            <a:ext uri="{FF2B5EF4-FFF2-40B4-BE49-F238E27FC236}">
              <a16:creationId xmlns:a16="http://schemas.microsoft.com/office/drawing/2014/main" id="{93D9E173-283E-4B39-A6AC-B46551C69E9D}"/>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233" name="フローチャート: 判断 232">
          <a:extLst>
            <a:ext uri="{FF2B5EF4-FFF2-40B4-BE49-F238E27FC236}">
              <a16:creationId xmlns:a16="http://schemas.microsoft.com/office/drawing/2014/main" id="{35FFD90C-E745-4663-9EFE-599E69079868}"/>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234" name="フローチャート: 判断 233">
          <a:extLst>
            <a:ext uri="{FF2B5EF4-FFF2-40B4-BE49-F238E27FC236}">
              <a16:creationId xmlns:a16="http://schemas.microsoft.com/office/drawing/2014/main" id="{5021C1BD-3895-40EE-B7FF-9B9CE6D573F4}"/>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235" name="フローチャート: 判断 234">
          <a:extLst>
            <a:ext uri="{FF2B5EF4-FFF2-40B4-BE49-F238E27FC236}">
              <a16:creationId xmlns:a16="http://schemas.microsoft.com/office/drawing/2014/main" id="{5D496C5B-3361-4F54-933B-A471BFE8D07E}"/>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236" name="フローチャート: 判断 235">
          <a:extLst>
            <a:ext uri="{FF2B5EF4-FFF2-40B4-BE49-F238E27FC236}">
              <a16:creationId xmlns:a16="http://schemas.microsoft.com/office/drawing/2014/main" id="{025CAB9C-BD8A-44FD-854C-80060F297EAE}"/>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C4DE96B-6FF4-451F-9F00-617D7A466EE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43BD89D-EB2C-4627-A1F6-69A1373C882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2050C74-4233-4C9D-8067-B8F36D9FF6D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8BA6CB4-D3EA-4CD0-8AAC-35A07277BEA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6684C98-C3FD-48A7-A1C6-E2175CC5862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44450</xdr:rowOff>
    </xdr:from>
    <xdr:to>
      <xdr:col>85</xdr:col>
      <xdr:colOff>177800</xdr:colOff>
      <xdr:row>62</xdr:row>
      <xdr:rowOff>146050</xdr:rowOff>
    </xdr:to>
    <xdr:sp macro="" textlink="">
      <xdr:nvSpPr>
        <xdr:cNvPr id="242" name="楕円 241">
          <a:extLst>
            <a:ext uri="{FF2B5EF4-FFF2-40B4-BE49-F238E27FC236}">
              <a16:creationId xmlns:a16="http://schemas.microsoft.com/office/drawing/2014/main" id="{1AADED14-1A5B-4643-BA44-B124102AA324}"/>
            </a:ext>
          </a:extLst>
        </xdr:cNvPr>
        <xdr:cNvSpPr/>
      </xdr:nvSpPr>
      <xdr:spPr>
        <a:xfrm>
          <a:off x="16268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22877</xdr:rowOff>
    </xdr:from>
    <xdr:ext cx="405111" cy="259045"/>
    <xdr:sp macro="" textlink="">
      <xdr:nvSpPr>
        <xdr:cNvPr id="243" name="【保健センター・保健所】&#10;有形固定資産減価償却率該当値テキスト">
          <a:extLst>
            <a:ext uri="{FF2B5EF4-FFF2-40B4-BE49-F238E27FC236}">
              <a16:creationId xmlns:a16="http://schemas.microsoft.com/office/drawing/2014/main" id="{B25698D8-8FC8-4BBC-8871-F87236B92238}"/>
            </a:ext>
          </a:extLst>
        </xdr:cNvPr>
        <xdr:cNvSpPr txBox="1"/>
      </xdr:nvSpPr>
      <xdr:spPr>
        <a:xfrm>
          <a:off x="16357600"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xdr:rowOff>
    </xdr:from>
    <xdr:to>
      <xdr:col>81</xdr:col>
      <xdr:colOff>101600</xdr:colOff>
      <xdr:row>62</xdr:row>
      <xdr:rowOff>113665</xdr:rowOff>
    </xdr:to>
    <xdr:sp macro="" textlink="">
      <xdr:nvSpPr>
        <xdr:cNvPr id="244" name="楕円 243">
          <a:extLst>
            <a:ext uri="{FF2B5EF4-FFF2-40B4-BE49-F238E27FC236}">
              <a16:creationId xmlns:a16="http://schemas.microsoft.com/office/drawing/2014/main" id="{F22E0C45-7AFC-4FF2-90B3-089BC64104F6}"/>
            </a:ext>
          </a:extLst>
        </xdr:cNvPr>
        <xdr:cNvSpPr/>
      </xdr:nvSpPr>
      <xdr:spPr>
        <a:xfrm>
          <a:off x="15430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62865</xdr:rowOff>
    </xdr:from>
    <xdr:to>
      <xdr:col>85</xdr:col>
      <xdr:colOff>127000</xdr:colOff>
      <xdr:row>62</xdr:row>
      <xdr:rowOff>95250</xdr:rowOff>
    </xdr:to>
    <xdr:cxnSp macro="">
      <xdr:nvCxnSpPr>
        <xdr:cNvPr id="245" name="直線コネクタ 244">
          <a:extLst>
            <a:ext uri="{FF2B5EF4-FFF2-40B4-BE49-F238E27FC236}">
              <a16:creationId xmlns:a16="http://schemas.microsoft.com/office/drawing/2014/main" id="{7D311AE6-461D-4AC4-9CEF-953F6BE95B9C}"/>
            </a:ext>
          </a:extLst>
        </xdr:cNvPr>
        <xdr:cNvCxnSpPr/>
      </xdr:nvCxnSpPr>
      <xdr:spPr>
        <a:xfrm>
          <a:off x="15481300" y="106927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151130</xdr:rowOff>
    </xdr:from>
    <xdr:to>
      <xdr:col>76</xdr:col>
      <xdr:colOff>165100</xdr:colOff>
      <xdr:row>62</xdr:row>
      <xdr:rowOff>81280</xdr:rowOff>
    </xdr:to>
    <xdr:sp macro="" textlink="">
      <xdr:nvSpPr>
        <xdr:cNvPr id="246" name="楕円 245">
          <a:extLst>
            <a:ext uri="{FF2B5EF4-FFF2-40B4-BE49-F238E27FC236}">
              <a16:creationId xmlns:a16="http://schemas.microsoft.com/office/drawing/2014/main" id="{F992EA20-EDC6-4B6B-89E9-0D21059B3A22}"/>
            </a:ext>
          </a:extLst>
        </xdr:cNvPr>
        <xdr:cNvSpPr/>
      </xdr:nvSpPr>
      <xdr:spPr>
        <a:xfrm>
          <a:off x="14541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30480</xdr:rowOff>
    </xdr:from>
    <xdr:to>
      <xdr:col>81</xdr:col>
      <xdr:colOff>50800</xdr:colOff>
      <xdr:row>62</xdr:row>
      <xdr:rowOff>62865</xdr:rowOff>
    </xdr:to>
    <xdr:cxnSp macro="">
      <xdr:nvCxnSpPr>
        <xdr:cNvPr id="247" name="直線コネクタ 246">
          <a:extLst>
            <a:ext uri="{FF2B5EF4-FFF2-40B4-BE49-F238E27FC236}">
              <a16:creationId xmlns:a16="http://schemas.microsoft.com/office/drawing/2014/main" id="{A2BDD515-9910-4B81-9D9D-EE87AE661600}"/>
            </a:ext>
          </a:extLst>
        </xdr:cNvPr>
        <xdr:cNvCxnSpPr/>
      </xdr:nvCxnSpPr>
      <xdr:spPr>
        <a:xfrm>
          <a:off x="14592300" y="106603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118745</xdr:rowOff>
    </xdr:from>
    <xdr:to>
      <xdr:col>72</xdr:col>
      <xdr:colOff>38100</xdr:colOff>
      <xdr:row>62</xdr:row>
      <xdr:rowOff>48895</xdr:rowOff>
    </xdr:to>
    <xdr:sp macro="" textlink="">
      <xdr:nvSpPr>
        <xdr:cNvPr id="248" name="楕円 247">
          <a:extLst>
            <a:ext uri="{FF2B5EF4-FFF2-40B4-BE49-F238E27FC236}">
              <a16:creationId xmlns:a16="http://schemas.microsoft.com/office/drawing/2014/main" id="{BC1B9493-D50B-4CC8-BB26-8CDF05F65D51}"/>
            </a:ext>
          </a:extLst>
        </xdr:cNvPr>
        <xdr:cNvSpPr/>
      </xdr:nvSpPr>
      <xdr:spPr>
        <a:xfrm>
          <a:off x="13652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169545</xdr:rowOff>
    </xdr:from>
    <xdr:to>
      <xdr:col>76</xdr:col>
      <xdr:colOff>114300</xdr:colOff>
      <xdr:row>62</xdr:row>
      <xdr:rowOff>30480</xdr:rowOff>
    </xdr:to>
    <xdr:cxnSp macro="">
      <xdr:nvCxnSpPr>
        <xdr:cNvPr id="249" name="直線コネクタ 248">
          <a:extLst>
            <a:ext uri="{FF2B5EF4-FFF2-40B4-BE49-F238E27FC236}">
              <a16:creationId xmlns:a16="http://schemas.microsoft.com/office/drawing/2014/main" id="{11A7A425-E3C0-46F1-8039-120A08434889}"/>
            </a:ext>
          </a:extLst>
        </xdr:cNvPr>
        <xdr:cNvCxnSpPr/>
      </xdr:nvCxnSpPr>
      <xdr:spPr>
        <a:xfrm>
          <a:off x="13703300" y="10627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6367</xdr:rowOff>
    </xdr:from>
    <xdr:ext cx="405111" cy="259045"/>
    <xdr:sp macro="" textlink="">
      <xdr:nvSpPr>
        <xdr:cNvPr id="250" name="n_1aveValue【保健センター・保健所】&#10;有形固定資産減価償却率">
          <a:extLst>
            <a:ext uri="{FF2B5EF4-FFF2-40B4-BE49-F238E27FC236}">
              <a16:creationId xmlns:a16="http://schemas.microsoft.com/office/drawing/2014/main" id="{1DD62D4A-CFD6-425A-A2E7-472CAE556CFE}"/>
            </a:ext>
          </a:extLst>
        </xdr:cNvPr>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251" name="n_2aveValue【保健センター・保健所】&#10;有形固定資産減価償却率">
          <a:extLst>
            <a:ext uri="{FF2B5EF4-FFF2-40B4-BE49-F238E27FC236}">
              <a16:creationId xmlns:a16="http://schemas.microsoft.com/office/drawing/2014/main" id="{16D9E730-67E4-4C36-8573-92EBD8C39559}"/>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252" name="n_3aveValue【保健センター・保健所】&#10;有形固定資産減価償却率">
          <a:extLst>
            <a:ext uri="{FF2B5EF4-FFF2-40B4-BE49-F238E27FC236}">
              <a16:creationId xmlns:a16="http://schemas.microsoft.com/office/drawing/2014/main" id="{66C376AE-47EA-4939-A8AB-F272C4C4896C}"/>
            </a:ext>
          </a:extLst>
        </xdr:cNvPr>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253" name="n_4aveValue【保健センター・保健所】&#10;有形固定資産減価償却率">
          <a:extLst>
            <a:ext uri="{FF2B5EF4-FFF2-40B4-BE49-F238E27FC236}">
              <a16:creationId xmlns:a16="http://schemas.microsoft.com/office/drawing/2014/main" id="{F3A21C52-1CBB-49C0-9FAD-2D1C7791ADEB}"/>
            </a:ext>
          </a:extLst>
        </xdr:cNvPr>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104792</xdr:rowOff>
    </xdr:from>
    <xdr:ext cx="405111" cy="259045"/>
    <xdr:sp macro="" textlink="">
      <xdr:nvSpPr>
        <xdr:cNvPr id="254" name="n_1mainValue【保健センター・保健所】&#10;有形固定資産減価償却率">
          <a:extLst>
            <a:ext uri="{FF2B5EF4-FFF2-40B4-BE49-F238E27FC236}">
              <a16:creationId xmlns:a16="http://schemas.microsoft.com/office/drawing/2014/main" id="{2AB05F43-D7CD-47FF-9BB9-2A69849DF485}"/>
            </a:ext>
          </a:extLst>
        </xdr:cNvPr>
        <xdr:cNvSpPr txBox="1"/>
      </xdr:nvSpPr>
      <xdr:spPr>
        <a:xfrm>
          <a:off x="152660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72407</xdr:rowOff>
    </xdr:from>
    <xdr:ext cx="405111" cy="259045"/>
    <xdr:sp macro="" textlink="">
      <xdr:nvSpPr>
        <xdr:cNvPr id="255" name="n_2mainValue【保健センター・保健所】&#10;有形固定資産減価償却率">
          <a:extLst>
            <a:ext uri="{FF2B5EF4-FFF2-40B4-BE49-F238E27FC236}">
              <a16:creationId xmlns:a16="http://schemas.microsoft.com/office/drawing/2014/main" id="{867F95EE-4264-4E17-8249-C4B58982613B}"/>
            </a:ext>
          </a:extLst>
        </xdr:cNvPr>
        <xdr:cNvSpPr txBox="1"/>
      </xdr:nvSpPr>
      <xdr:spPr>
        <a:xfrm>
          <a:off x="14389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40022</xdr:rowOff>
    </xdr:from>
    <xdr:ext cx="405111" cy="259045"/>
    <xdr:sp macro="" textlink="">
      <xdr:nvSpPr>
        <xdr:cNvPr id="256" name="n_3mainValue【保健センター・保健所】&#10;有形固定資産減価償却率">
          <a:extLst>
            <a:ext uri="{FF2B5EF4-FFF2-40B4-BE49-F238E27FC236}">
              <a16:creationId xmlns:a16="http://schemas.microsoft.com/office/drawing/2014/main" id="{F862061D-1E2A-4DE8-AFC1-7696C342A924}"/>
            </a:ext>
          </a:extLst>
        </xdr:cNvPr>
        <xdr:cNvSpPr txBox="1"/>
      </xdr:nvSpPr>
      <xdr:spPr>
        <a:xfrm>
          <a:off x="13500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57" name="正方形/長方形 256">
          <a:extLst>
            <a:ext uri="{FF2B5EF4-FFF2-40B4-BE49-F238E27FC236}">
              <a16:creationId xmlns:a16="http://schemas.microsoft.com/office/drawing/2014/main" id="{D943D18E-08F0-4A6A-B5CA-13D8469412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58" name="正方形/長方形 257">
          <a:extLst>
            <a:ext uri="{FF2B5EF4-FFF2-40B4-BE49-F238E27FC236}">
              <a16:creationId xmlns:a16="http://schemas.microsoft.com/office/drawing/2014/main" id="{5CBE1A9C-AF5E-47A3-B78F-B43B35DE34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9" name="正方形/長方形 258">
          <a:extLst>
            <a:ext uri="{FF2B5EF4-FFF2-40B4-BE49-F238E27FC236}">
              <a16:creationId xmlns:a16="http://schemas.microsoft.com/office/drawing/2014/main" id="{FD2AC75C-1EF6-4C12-8728-8D578CBFF3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0" name="正方形/長方形 259">
          <a:extLst>
            <a:ext uri="{FF2B5EF4-FFF2-40B4-BE49-F238E27FC236}">
              <a16:creationId xmlns:a16="http://schemas.microsoft.com/office/drawing/2014/main" id="{05F2FFE1-03B6-47A5-9023-8422D9E8A82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1" name="正方形/長方形 260">
          <a:extLst>
            <a:ext uri="{FF2B5EF4-FFF2-40B4-BE49-F238E27FC236}">
              <a16:creationId xmlns:a16="http://schemas.microsoft.com/office/drawing/2014/main" id="{9AA035A0-31E1-4994-BD1F-A0020DA7AB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2" name="正方形/長方形 261">
          <a:extLst>
            <a:ext uri="{FF2B5EF4-FFF2-40B4-BE49-F238E27FC236}">
              <a16:creationId xmlns:a16="http://schemas.microsoft.com/office/drawing/2014/main" id="{358A334D-12AA-4220-AA1C-729C6861A0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3" name="正方形/長方形 262">
          <a:extLst>
            <a:ext uri="{FF2B5EF4-FFF2-40B4-BE49-F238E27FC236}">
              <a16:creationId xmlns:a16="http://schemas.microsoft.com/office/drawing/2014/main" id="{AFD13705-1E1A-4EC6-88AC-69CE021A497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4" name="正方形/長方形 263">
          <a:extLst>
            <a:ext uri="{FF2B5EF4-FFF2-40B4-BE49-F238E27FC236}">
              <a16:creationId xmlns:a16="http://schemas.microsoft.com/office/drawing/2014/main" id="{762CCC81-8094-4C7B-8AD1-69A000BC40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65" name="テキスト ボックス 264">
          <a:extLst>
            <a:ext uri="{FF2B5EF4-FFF2-40B4-BE49-F238E27FC236}">
              <a16:creationId xmlns:a16="http://schemas.microsoft.com/office/drawing/2014/main" id="{C06E6B2E-5DA4-4D88-A7BD-1E552152159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66" name="直線コネクタ 265">
          <a:extLst>
            <a:ext uri="{FF2B5EF4-FFF2-40B4-BE49-F238E27FC236}">
              <a16:creationId xmlns:a16="http://schemas.microsoft.com/office/drawing/2014/main" id="{30871BDD-B058-4A10-9C82-72C94E9905C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67" name="直線コネクタ 266">
          <a:extLst>
            <a:ext uri="{FF2B5EF4-FFF2-40B4-BE49-F238E27FC236}">
              <a16:creationId xmlns:a16="http://schemas.microsoft.com/office/drawing/2014/main" id="{E40FE2BB-2E21-49C4-81F8-85565400630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68" name="テキスト ボックス 267">
          <a:extLst>
            <a:ext uri="{FF2B5EF4-FFF2-40B4-BE49-F238E27FC236}">
              <a16:creationId xmlns:a16="http://schemas.microsoft.com/office/drawing/2014/main" id="{2380C95E-1BC6-49A2-9718-37825318F34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69" name="直線コネクタ 268">
          <a:extLst>
            <a:ext uri="{FF2B5EF4-FFF2-40B4-BE49-F238E27FC236}">
              <a16:creationId xmlns:a16="http://schemas.microsoft.com/office/drawing/2014/main" id="{5C2F8D74-4595-479F-A37C-C51DB67EB7D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70" name="テキスト ボックス 269">
          <a:extLst>
            <a:ext uri="{FF2B5EF4-FFF2-40B4-BE49-F238E27FC236}">
              <a16:creationId xmlns:a16="http://schemas.microsoft.com/office/drawing/2014/main" id="{828B8BBA-7533-4F20-8D06-48AD130D55A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71" name="直線コネクタ 270">
          <a:extLst>
            <a:ext uri="{FF2B5EF4-FFF2-40B4-BE49-F238E27FC236}">
              <a16:creationId xmlns:a16="http://schemas.microsoft.com/office/drawing/2014/main" id="{FFC7EC26-C662-447F-98E6-BD2DC9A55AF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72" name="テキスト ボックス 271">
          <a:extLst>
            <a:ext uri="{FF2B5EF4-FFF2-40B4-BE49-F238E27FC236}">
              <a16:creationId xmlns:a16="http://schemas.microsoft.com/office/drawing/2014/main" id="{4075D932-8FCF-4A21-A5D3-0229F98300B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73" name="直線コネクタ 272">
          <a:extLst>
            <a:ext uri="{FF2B5EF4-FFF2-40B4-BE49-F238E27FC236}">
              <a16:creationId xmlns:a16="http://schemas.microsoft.com/office/drawing/2014/main" id="{BD51DD3C-1BDB-4C9E-893C-AD0C4A77C44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74" name="テキスト ボックス 273">
          <a:extLst>
            <a:ext uri="{FF2B5EF4-FFF2-40B4-BE49-F238E27FC236}">
              <a16:creationId xmlns:a16="http://schemas.microsoft.com/office/drawing/2014/main" id="{874B23E7-E1C1-4360-BFFC-73D75A58F0D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75" name="直線コネクタ 274">
          <a:extLst>
            <a:ext uri="{FF2B5EF4-FFF2-40B4-BE49-F238E27FC236}">
              <a16:creationId xmlns:a16="http://schemas.microsoft.com/office/drawing/2014/main" id="{50CE88AC-9D14-430C-8B00-2FD29F32B53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76" name="テキスト ボックス 275">
          <a:extLst>
            <a:ext uri="{FF2B5EF4-FFF2-40B4-BE49-F238E27FC236}">
              <a16:creationId xmlns:a16="http://schemas.microsoft.com/office/drawing/2014/main" id="{946599A6-F518-4BCC-BEED-ED4E47C881C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77" name="直線コネクタ 276">
          <a:extLst>
            <a:ext uri="{FF2B5EF4-FFF2-40B4-BE49-F238E27FC236}">
              <a16:creationId xmlns:a16="http://schemas.microsoft.com/office/drawing/2014/main" id="{A9EDBE1D-674B-4D7C-A257-8DBF517BF74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78" name="テキスト ボックス 277">
          <a:extLst>
            <a:ext uri="{FF2B5EF4-FFF2-40B4-BE49-F238E27FC236}">
              <a16:creationId xmlns:a16="http://schemas.microsoft.com/office/drawing/2014/main" id="{2BCD1800-177E-48C4-8B99-BA67F3B6F48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79" name="【保健センター・保健所】&#10;一人当たり面積グラフ枠">
          <a:extLst>
            <a:ext uri="{FF2B5EF4-FFF2-40B4-BE49-F238E27FC236}">
              <a16:creationId xmlns:a16="http://schemas.microsoft.com/office/drawing/2014/main" id="{1B93D117-D797-49C8-A8E4-D35050420DF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280" name="直線コネクタ 279">
          <a:extLst>
            <a:ext uri="{FF2B5EF4-FFF2-40B4-BE49-F238E27FC236}">
              <a16:creationId xmlns:a16="http://schemas.microsoft.com/office/drawing/2014/main" id="{D31EEFA8-8B72-4F5E-80BF-3E43FEAB93B3}"/>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281" name="【保健センター・保健所】&#10;一人当たり面積最小値テキスト">
          <a:extLst>
            <a:ext uri="{FF2B5EF4-FFF2-40B4-BE49-F238E27FC236}">
              <a16:creationId xmlns:a16="http://schemas.microsoft.com/office/drawing/2014/main" id="{FF53888E-D7B2-4AAA-B7C3-6D3F420CA322}"/>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282" name="直線コネクタ 281">
          <a:extLst>
            <a:ext uri="{FF2B5EF4-FFF2-40B4-BE49-F238E27FC236}">
              <a16:creationId xmlns:a16="http://schemas.microsoft.com/office/drawing/2014/main" id="{DB327487-4876-4C3C-9611-131FA0384E9A}"/>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283" name="【保健センター・保健所】&#10;一人当たり面積最大値テキスト">
          <a:extLst>
            <a:ext uri="{FF2B5EF4-FFF2-40B4-BE49-F238E27FC236}">
              <a16:creationId xmlns:a16="http://schemas.microsoft.com/office/drawing/2014/main" id="{C1735E9D-55D2-4A8B-B440-6CEBB2A7C625}"/>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284" name="直線コネクタ 283">
          <a:extLst>
            <a:ext uri="{FF2B5EF4-FFF2-40B4-BE49-F238E27FC236}">
              <a16:creationId xmlns:a16="http://schemas.microsoft.com/office/drawing/2014/main" id="{FC8145A9-54A3-4383-ABEA-F8A487A57C9D}"/>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285" name="【保健センター・保健所】&#10;一人当たり面積平均値テキスト">
          <a:extLst>
            <a:ext uri="{FF2B5EF4-FFF2-40B4-BE49-F238E27FC236}">
              <a16:creationId xmlns:a16="http://schemas.microsoft.com/office/drawing/2014/main" id="{742EA6A8-7EA8-4287-B480-B23566B4EBD5}"/>
            </a:ext>
          </a:extLst>
        </xdr:cNvPr>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286" name="フローチャート: 判断 285">
          <a:extLst>
            <a:ext uri="{FF2B5EF4-FFF2-40B4-BE49-F238E27FC236}">
              <a16:creationId xmlns:a16="http://schemas.microsoft.com/office/drawing/2014/main" id="{F2562564-343C-441B-A424-6B2BFE4DC25A}"/>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287" name="フローチャート: 判断 286">
          <a:extLst>
            <a:ext uri="{FF2B5EF4-FFF2-40B4-BE49-F238E27FC236}">
              <a16:creationId xmlns:a16="http://schemas.microsoft.com/office/drawing/2014/main" id="{C3D2BC52-6E89-4AF6-8C51-1C4950BDF58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288" name="フローチャート: 判断 287">
          <a:extLst>
            <a:ext uri="{FF2B5EF4-FFF2-40B4-BE49-F238E27FC236}">
              <a16:creationId xmlns:a16="http://schemas.microsoft.com/office/drawing/2014/main" id="{A9F2B13F-D47D-474D-A055-CBFDAFEA608F}"/>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289" name="フローチャート: 判断 288">
          <a:extLst>
            <a:ext uri="{FF2B5EF4-FFF2-40B4-BE49-F238E27FC236}">
              <a16:creationId xmlns:a16="http://schemas.microsoft.com/office/drawing/2014/main" id="{46A6BD78-EC77-40AC-84B2-D2E634A8948A}"/>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128270</xdr:rowOff>
    </xdr:from>
    <xdr:to>
      <xdr:col>98</xdr:col>
      <xdr:colOff>38100</xdr:colOff>
      <xdr:row>63</xdr:row>
      <xdr:rowOff>58420</xdr:rowOff>
    </xdr:to>
    <xdr:sp macro="" textlink="">
      <xdr:nvSpPr>
        <xdr:cNvPr id="290" name="フローチャート: 判断 289">
          <a:extLst>
            <a:ext uri="{FF2B5EF4-FFF2-40B4-BE49-F238E27FC236}">
              <a16:creationId xmlns:a16="http://schemas.microsoft.com/office/drawing/2014/main" id="{AB271940-1EFA-4ED3-A49F-90CE1D385EDC}"/>
            </a:ext>
          </a:extLst>
        </xdr:cNvPr>
        <xdr:cNvSpPr/>
      </xdr:nvSpPr>
      <xdr:spPr>
        <a:xfrm>
          <a:off x="18605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91" name="テキスト ボックス 290">
          <a:extLst>
            <a:ext uri="{FF2B5EF4-FFF2-40B4-BE49-F238E27FC236}">
              <a16:creationId xmlns:a16="http://schemas.microsoft.com/office/drawing/2014/main" id="{3FB01981-8E65-4195-9D58-D6A4A421FAC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92" name="テキスト ボックス 291">
          <a:extLst>
            <a:ext uri="{FF2B5EF4-FFF2-40B4-BE49-F238E27FC236}">
              <a16:creationId xmlns:a16="http://schemas.microsoft.com/office/drawing/2014/main" id="{04115B57-0043-421C-BDFA-9A25C5493B6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93" name="テキスト ボックス 292">
          <a:extLst>
            <a:ext uri="{FF2B5EF4-FFF2-40B4-BE49-F238E27FC236}">
              <a16:creationId xmlns:a16="http://schemas.microsoft.com/office/drawing/2014/main" id="{7A1CAB26-2282-4C71-A62F-FB6B21E7F5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94" name="テキスト ボックス 293">
          <a:extLst>
            <a:ext uri="{FF2B5EF4-FFF2-40B4-BE49-F238E27FC236}">
              <a16:creationId xmlns:a16="http://schemas.microsoft.com/office/drawing/2014/main" id="{749A367D-2307-4E0C-A22A-025990CD807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95" name="テキスト ボックス 294">
          <a:extLst>
            <a:ext uri="{FF2B5EF4-FFF2-40B4-BE49-F238E27FC236}">
              <a16:creationId xmlns:a16="http://schemas.microsoft.com/office/drawing/2014/main" id="{7420FC21-2EA1-4C1E-848A-9E14DE9E00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296" name="楕円 295">
          <a:extLst>
            <a:ext uri="{FF2B5EF4-FFF2-40B4-BE49-F238E27FC236}">
              <a16:creationId xmlns:a16="http://schemas.microsoft.com/office/drawing/2014/main" id="{5E2DF724-C99D-4DAB-BB05-488973A6CD9D}"/>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297" name="【保健センター・保健所】&#10;一人当たり面積該当値テキスト">
          <a:extLst>
            <a:ext uri="{FF2B5EF4-FFF2-40B4-BE49-F238E27FC236}">
              <a16:creationId xmlns:a16="http://schemas.microsoft.com/office/drawing/2014/main" id="{967258D0-745C-411C-9EC3-3947965E2366}"/>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123190</xdr:rowOff>
    </xdr:from>
    <xdr:to>
      <xdr:col>112</xdr:col>
      <xdr:colOff>38100</xdr:colOff>
      <xdr:row>64</xdr:row>
      <xdr:rowOff>53340</xdr:rowOff>
    </xdr:to>
    <xdr:sp macro="" textlink="">
      <xdr:nvSpPr>
        <xdr:cNvPr id="298" name="楕円 297">
          <a:extLst>
            <a:ext uri="{FF2B5EF4-FFF2-40B4-BE49-F238E27FC236}">
              <a16:creationId xmlns:a16="http://schemas.microsoft.com/office/drawing/2014/main" id="{1EF1D849-5E69-453E-8292-6A88598D5353}"/>
            </a:ext>
          </a:extLst>
        </xdr:cNvPr>
        <xdr:cNvSpPr/>
      </xdr:nvSpPr>
      <xdr:spPr>
        <a:xfrm>
          <a:off x="21272500" y="109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2540</xdr:rowOff>
    </xdr:to>
    <xdr:cxnSp macro="">
      <xdr:nvCxnSpPr>
        <xdr:cNvPr id="299" name="直線コネクタ 298">
          <a:extLst>
            <a:ext uri="{FF2B5EF4-FFF2-40B4-BE49-F238E27FC236}">
              <a16:creationId xmlns:a16="http://schemas.microsoft.com/office/drawing/2014/main" id="{8D6F8E5D-2A5E-4A86-B472-19B09A416D12}"/>
            </a:ext>
          </a:extLst>
        </xdr:cNvPr>
        <xdr:cNvCxnSpPr/>
      </xdr:nvCxnSpPr>
      <xdr:spPr>
        <a:xfrm flipV="1">
          <a:off x="21323300" y="1097280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125730</xdr:rowOff>
    </xdr:from>
    <xdr:to>
      <xdr:col>107</xdr:col>
      <xdr:colOff>101600</xdr:colOff>
      <xdr:row>64</xdr:row>
      <xdr:rowOff>55880</xdr:rowOff>
    </xdr:to>
    <xdr:sp macro="" textlink="">
      <xdr:nvSpPr>
        <xdr:cNvPr id="300" name="楕円 299">
          <a:extLst>
            <a:ext uri="{FF2B5EF4-FFF2-40B4-BE49-F238E27FC236}">
              <a16:creationId xmlns:a16="http://schemas.microsoft.com/office/drawing/2014/main" id="{ECB4774E-E447-4D4A-B453-4F353184F212}"/>
            </a:ext>
          </a:extLst>
        </xdr:cNvPr>
        <xdr:cNvSpPr/>
      </xdr:nvSpPr>
      <xdr:spPr>
        <a:xfrm>
          <a:off x="20383500" y="1092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2540</xdr:rowOff>
    </xdr:from>
    <xdr:to>
      <xdr:col>111</xdr:col>
      <xdr:colOff>177800</xdr:colOff>
      <xdr:row>64</xdr:row>
      <xdr:rowOff>5080</xdr:rowOff>
    </xdr:to>
    <xdr:cxnSp macro="">
      <xdr:nvCxnSpPr>
        <xdr:cNvPr id="301" name="直線コネクタ 300">
          <a:extLst>
            <a:ext uri="{FF2B5EF4-FFF2-40B4-BE49-F238E27FC236}">
              <a16:creationId xmlns:a16="http://schemas.microsoft.com/office/drawing/2014/main" id="{1F6A5235-99DD-41B8-BCEF-EE34052E72B6}"/>
            </a:ext>
          </a:extLst>
        </xdr:cNvPr>
        <xdr:cNvCxnSpPr/>
      </xdr:nvCxnSpPr>
      <xdr:spPr>
        <a:xfrm flipV="1">
          <a:off x="20434300" y="109753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127000</xdr:rowOff>
    </xdr:from>
    <xdr:to>
      <xdr:col>102</xdr:col>
      <xdr:colOff>165100</xdr:colOff>
      <xdr:row>64</xdr:row>
      <xdr:rowOff>57150</xdr:rowOff>
    </xdr:to>
    <xdr:sp macro="" textlink="">
      <xdr:nvSpPr>
        <xdr:cNvPr id="302" name="楕円 301">
          <a:extLst>
            <a:ext uri="{FF2B5EF4-FFF2-40B4-BE49-F238E27FC236}">
              <a16:creationId xmlns:a16="http://schemas.microsoft.com/office/drawing/2014/main" id="{AA56F039-2440-4600-BCD8-E072AD4A92CD}"/>
            </a:ext>
          </a:extLst>
        </xdr:cNvPr>
        <xdr:cNvSpPr/>
      </xdr:nvSpPr>
      <xdr:spPr>
        <a:xfrm>
          <a:off x="19494500" y="1092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5080</xdr:rowOff>
    </xdr:from>
    <xdr:to>
      <xdr:col>107</xdr:col>
      <xdr:colOff>50800</xdr:colOff>
      <xdr:row>64</xdr:row>
      <xdr:rowOff>6350</xdr:rowOff>
    </xdr:to>
    <xdr:cxnSp macro="">
      <xdr:nvCxnSpPr>
        <xdr:cNvPr id="303" name="直線コネクタ 302">
          <a:extLst>
            <a:ext uri="{FF2B5EF4-FFF2-40B4-BE49-F238E27FC236}">
              <a16:creationId xmlns:a16="http://schemas.microsoft.com/office/drawing/2014/main" id="{AD617EB1-B864-4BFF-BDAB-988CC1172D57}"/>
            </a:ext>
          </a:extLst>
        </xdr:cNvPr>
        <xdr:cNvCxnSpPr/>
      </xdr:nvCxnSpPr>
      <xdr:spPr>
        <a:xfrm flipV="1">
          <a:off x="19545300" y="109778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304" name="n_1aveValue【保健センター・保健所】&#10;一人当たり面積">
          <a:extLst>
            <a:ext uri="{FF2B5EF4-FFF2-40B4-BE49-F238E27FC236}">
              <a16:creationId xmlns:a16="http://schemas.microsoft.com/office/drawing/2014/main" id="{CEA8A2BB-09F1-4103-A51D-4CA70FBD9B70}"/>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305" name="n_2aveValue【保健センター・保健所】&#10;一人当たり面積">
          <a:extLst>
            <a:ext uri="{FF2B5EF4-FFF2-40B4-BE49-F238E27FC236}">
              <a16:creationId xmlns:a16="http://schemas.microsoft.com/office/drawing/2014/main" id="{F857BB92-DC4D-4B9F-901C-09DE75108922}"/>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306" name="n_3aveValue【保健センター・保健所】&#10;一人当たり面積">
          <a:extLst>
            <a:ext uri="{FF2B5EF4-FFF2-40B4-BE49-F238E27FC236}">
              <a16:creationId xmlns:a16="http://schemas.microsoft.com/office/drawing/2014/main" id="{A28E81E8-6648-42FE-97A2-973685AE274E}"/>
            </a:ext>
          </a:extLst>
        </xdr:cNvPr>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74947</xdr:rowOff>
    </xdr:from>
    <xdr:ext cx="469744" cy="259045"/>
    <xdr:sp macro="" textlink="">
      <xdr:nvSpPr>
        <xdr:cNvPr id="307" name="n_4aveValue【保健センター・保健所】&#10;一人当たり面積">
          <a:extLst>
            <a:ext uri="{FF2B5EF4-FFF2-40B4-BE49-F238E27FC236}">
              <a16:creationId xmlns:a16="http://schemas.microsoft.com/office/drawing/2014/main" id="{44C363C8-0F50-4C9E-B0C7-9208FCD84FF0}"/>
            </a:ext>
          </a:extLst>
        </xdr:cNvPr>
        <xdr:cNvSpPr txBox="1"/>
      </xdr:nvSpPr>
      <xdr:spPr>
        <a:xfrm>
          <a:off x="18421427"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44467</xdr:rowOff>
    </xdr:from>
    <xdr:ext cx="469744" cy="259045"/>
    <xdr:sp macro="" textlink="">
      <xdr:nvSpPr>
        <xdr:cNvPr id="308" name="n_1mainValue【保健センター・保健所】&#10;一人当たり面積">
          <a:extLst>
            <a:ext uri="{FF2B5EF4-FFF2-40B4-BE49-F238E27FC236}">
              <a16:creationId xmlns:a16="http://schemas.microsoft.com/office/drawing/2014/main" id="{A089D559-AFEA-4F4D-8BFC-35BD9629926E}"/>
            </a:ext>
          </a:extLst>
        </xdr:cNvPr>
        <xdr:cNvSpPr txBox="1"/>
      </xdr:nvSpPr>
      <xdr:spPr>
        <a:xfrm>
          <a:off x="21075727" y="110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47007</xdr:rowOff>
    </xdr:from>
    <xdr:ext cx="469744" cy="259045"/>
    <xdr:sp macro="" textlink="">
      <xdr:nvSpPr>
        <xdr:cNvPr id="309" name="n_2mainValue【保健センター・保健所】&#10;一人当たり面積">
          <a:extLst>
            <a:ext uri="{FF2B5EF4-FFF2-40B4-BE49-F238E27FC236}">
              <a16:creationId xmlns:a16="http://schemas.microsoft.com/office/drawing/2014/main" id="{B54BE556-A055-4C4B-95B1-AB7382635A1B}"/>
            </a:ext>
          </a:extLst>
        </xdr:cNvPr>
        <xdr:cNvSpPr txBox="1"/>
      </xdr:nvSpPr>
      <xdr:spPr>
        <a:xfrm>
          <a:off x="20199427"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48277</xdr:rowOff>
    </xdr:from>
    <xdr:ext cx="469744" cy="259045"/>
    <xdr:sp macro="" textlink="">
      <xdr:nvSpPr>
        <xdr:cNvPr id="310" name="n_3mainValue【保健センター・保健所】&#10;一人当たり面積">
          <a:extLst>
            <a:ext uri="{FF2B5EF4-FFF2-40B4-BE49-F238E27FC236}">
              <a16:creationId xmlns:a16="http://schemas.microsoft.com/office/drawing/2014/main" id="{FDF9FB70-A0D8-4B26-B2EA-988CB071C13B}"/>
            </a:ext>
          </a:extLst>
        </xdr:cNvPr>
        <xdr:cNvSpPr txBox="1"/>
      </xdr:nvSpPr>
      <xdr:spPr>
        <a:xfrm>
          <a:off x="19310427" y="1102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11" name="正方形/長方形 310">
          <a:extLst>
            <a:ext uri="{FF2B5EF4-FFF2-40B4-BE49-F238E27FC236}">
              <a16:creationId xmlns:a16="http://schemas.microsoft.com/office/drawing/2014/main" id="{84210638-07B8-4670-99EE-754D8B4ECB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2" name="正方形/長方形 311">
          <a:extLst>
            <a:ext uri="{FF2B5EF4-FFF2-40B4-BE49-F238E27FC236}">
              <a16:creationId xmlns:a16="http://schemas.microsoft.com/office/drawing/2014/main" id="{6EE4B5B9-2B01-4FAB-AFD4-766B8A1034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3" name="正方形/長方形 312">
          <a:extLst>
            <a:ext uri="{FF2B5EF4-FFF2-40B4-BE49-F238E27FC236}">
              <a16:creationId xmlns:a16="http://schemas.microsoft.com/office/drawing/2014/main" id="{56C9F692-9CB6-4910-8A63-10B6F3E3C66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4" name="正方形/長方形 313">
          <a:extLst>
            <a:ext uri="{FF2B5EF4-FFF2-40B4-BE49-F238E27FC236}">
              <a16:creationId xmlns:a16="http://schemas.microsoft.com/office/drawing/2014/main" id="{EED83015-598B-48AB-9B54-AFBBFCA4FEC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5" name="正方形/長方形 314">
          <a:extLst>
            <a:ext uri="{FF2B5EF4-FFF2-40B4-BE49-F238E27FC236}">
              <a16:creationId xmlns:a16="http://schemas.microsoft.com/office/drawing/2014/main" id="{A3218E1A-F5AD-4E8F-A399-66D4122FD1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6" name="正方形/長方形 315">
          <a:extLst>
            <a:ext uri="{FF2B5EF4-FFF2-40B4-BE49-F238E27FC236}">
              <a16:creationId xmlns:a16="http://schemas.microsoft.com/office/drawing/2014/main" id="{5C51472D-E7BB-49C7-A5BE-5FE7A40EF77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7" name="正方形/長方形 316">
          <a:extLst>
            <a:ext uri="{FF2B5EF4-FFF2-40B4-BE49-F238E27FC236}">
              <a16:creationId xmlns:a16="http://schemas.microsoft.com/office/drawing/2014/main" id="{4BE3E5ED-DB5D-4345-BC98-9EEEDEAE537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8" name="正方形/長方形 317">
          <a:extLst>
            <a:ext uri="{FF2B5EF4-FFF2-40B4-BE49-F238E27FC236}">
              <a16:creationId xmlns:a16="http://schemas.microsoft.com/office/drawing/2014/main" id="{E90E71C3-7D27-4DED-A342-EF78BA2AE64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9" name="テキスト ボックス 318">
          <a:extLst>
            <a:ext uri="{FF2B5EF4-FFF2-40B4-BE49-F238E27FC236}">
              <a16:creationId xmlns:a16="http://schemas.microsoft.com/office/drawing/2014/main" id="{07DC59F4-12E4-45E4-8D86-F2F5972E0F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0" name="直線コネクタ 319">
          <a:extLst>
            <a:ext uri="{FF2B5EF4-FFF2-40B4-BE49-F238E27FC236}">
              <a16:creationId xmlns:a16="http://schemas.microsoft.com/office/drawing/2014/main" id="{B907E596-6A22-450B-838D-9190125BAF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21" name="テキスト ボックス 320">
          <a:extLst>
            <a:ext uri="{FF2B5EF4-FFF2-40B4-BE49-F238E27FC236}">
              <a16:creationId xmlns:a16="http://schemas.microsoft.com/office/drawing/2014/main" id="{4C63D544-F248-48BC-BD05-EC8AFA8F443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22" name="直線コネクタ 321">
          <a:extLst>
            <a:ext uri="{FF2B5EF4-FFF2-40B4-BE49-F238E27FC236}">
              <a16:creationId xmlns:a16="http://schemas.microsoft.com/office/drawing/2014/main" id="{5B2C8245-5DE8-452B-BD78-CEA652ECE0D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23" name="テキスト ボックス 322">
          <a:extLst>
            <a:ext uri="{FF2B5EF4-FFF2-40B4-BE49-F238E27FC236}">
              <a16:creationId xmlns:a16="http://schemas.microsoft.com/office/drawing/2014/main" id="{38858A96-1B1A-47C4-A267-127A9AC2678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24" name="直線コネクタ 323">
          <a:extLst>
            <a:ext uri="{FF2B5EF4-FFF2-40B4-BE49-F238E27FC236}">
              <a16:creationId xmlns:a16="http://schemas.microsoft.com/office/drawing/2014/main" id="{649815AE-17A9-4DBC-988B-6E98A9D42A0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25" name="テキスト ボックス 324">
          <a:extLst>
            <a:ext uri="{FF2B5EF4-FFF2-40B4-BE49-F238E27FC236}">
              <a16:creationId xmlns:a16="http://schemas.microsoft.com/office/drawing/2014/main" id="{BD0ACF29-C204-4060-A339-F6BD3579348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26" name="直線コネクタ 325">
          <a:extLst>
            <a:ext uri="{FF2B5EF4-FFF2-40B4-BE49-F238E27FC236}">
              <a16:creationId xmlns:a16="http://schemas.microsoft.com/office/drawing/2014/main" id="{077AA346-87A0-4126-82D0-BE532838425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27" name="テキスト ボックス 326">
          <a:extLst>
            <a:ext uri="{FF2B5EF4-FFF2-40B4-BE49-F238E27FC236}">
              <a16:creationId xmlns:a16="http://schemas.microsoft.com/office/drawing/2014/main" id="{669224B7-48B1-4A4A-BCB8-BE9E68373D0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28" name="直線コネクタ 327">
          <a:extLst>
            <a:ext uri="{FF2B5EF4-FFF2-40B4-BE49-F238E27FC236}">
              <a16:creationId xmlns:a16="http://schemas.microsoft.com/office/drawing/2014/main" id="{F0F46451-9DCF-4AA2-92FF-6017821DE4F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29" name="テキスト ボックス 328">
          <a:extLst>
            <a:ext uri="{FF2B5EF4-FFF2-40B4-BE49-F238E27FC236}">
              <a16:creationId xmlns:a16="http://schemas.microsoft.com/office/drawing/2014/main" id="{250E55FE-4BA2-48A3-9800-B438441B3F6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30" name="直線コネクタ 329">
          <a:extLst>
            <a:ext uri="{FF2B5EF4-FFF2-40B4-BE49-F238E27FC236}">
              <a16:creationId xmlns:a16="http://schemas.microsoft.com/office/drawing/2014/main" id="{5FEF0F3A-AE18-42C9-8BBD-513899A41FD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31" name="テキスト ボックス 330">
          <a:extLst>
            <a:ext uri="{FF2B5EF4-FFF2-40B4-BE49-F238E27FC236}">
              <a16:creationId xmlns:a16="http://schemas.microsoft.com/office/drawing/2014/main" id="{E879262E-967F-41DE-937B-9CF30C83B0A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32" name="直線コネクタ 331">
          <a:extLst>
            <a:ext uri="{FF2B5EF4-FFF2-40B4-BE49-F238E27FC236}">
              <a16:creationId xmlns:a16="http://schemas.microsoft.com/office/drawing/2014/main" id="{CD763422-2658-4E43-9009-40679EBC1B4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33" name="テキスト ボックス 332">
          <a:extLst>
            <a:ext uri="{FF2B5EF4-FFF2-40B4-BE49-F238E27FC236}">
              <a16:creationId xmlns:a16="http://schemas.microsoft.com/office/drawing/2014/main" id="{A308D179-A294-4276-90B6-99B197D3E6A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4" name="直線コネクタ 333">
          <a:extLst>
            <a:ext uri="{FF2B5EF4-FFF2-40B4-BE49-F238E27FC236}">
              <a16:creationId xmlns:a16="http://schemas.microsoft.com/office/drawing/2014/main" id="{39CEB3A6-569B-436D-87B5-226A279EE6A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5" name="【消防施設】&#10;有形固定資産減価償却率グラフ枠">
          <a:extLst>
            <a:ext uri="{FF2B5EF4-FFF2-40B4-BE49-F238E27FC236}">
              <a16:creationId xmlns:a16="http://schemas.microsoft.com/office/drawing/2014/main" id="{D8F4E1D4-DD66-4B65-9CEB-2D4895EBCDC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336" name="直線コネクタ 335">
          <a:extLst>
            <a:ext uri="{FF2B5EF4-FFF2-40B4-BE49-F238E27FC236}">
              <a16:creationId xmlns:a16="http://schemas.microsoft.com/office/drawing/2014/main" id="{2581F63E-21B7-4348-8ADC-90FA96212E30}"/>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337" name="【消防施設】&#10;有形固定資産減価償却率最小値テキスト">
          <a:extLst>
            <a:ext uri="{FF2B5EF4-FFF2-40B4-BE49-F238E27FC236}">
              <a16:creationId xmlns:a16="http://schemas.microsoft.com/office/drawing/2014/main" id="{F2F7A253-F911-4E11-ADFD-77EEA0F45787}"/>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338" name="直線コネクタ 337">
          <a:extLst>
            <a:ext uri="{FF2B5EF4-FFF2-40B4-BE49-F238E27FC236}">
              <a16:creationId xmlns:a16="http://schemas.microsoft.com/office/drawing/2014/main" id="{F311599C-3F68-42AE-BD6F-53629B9D9B6B}"/>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339" name="【消防施設】&#10;有形固定資産減価償却率最大値テキスト">
          <a:extLst>
            <a:ext uri="{FF2B5EF4-FFF2-40B4-BE49-F238E27FC236}">
              <a16:creationId xmlns:a16="http://schemas.microsoft.com/office/drawing/2014/main" id="{7DCEF79B-2E9A-4BB3-9569-9445FD3A230D}"/>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340" name="直線コネクタ 339">
          <a:extLst>
            <a:ext uri="{FF2B5EF4-FFF2-40B4-BE49-F238E27FC236}">
              <a16:creationId xmlns:a16="http://schemas.microsoft.com/office/drawing/2014/main" id="{9C8FD6D8-BDE7-4C21-84B6-653EA6A7E016}"/>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341" name="【消防施設】&#10;有形固定資産減価償却率平均値テキスト">
          <a:extLst>
            <a:ext uri="{FF2B5EF4-FFF2-40B4-BE49-F238E27FC236}">
              <a16:creationId xmlns:a16="http://schemas.microsoft.com/office/drawing/2014/main" id="{01CE0BE6-974F-44F1-B53B-3D6FE053B1D9}"/>
            </a:ext>
          </a:extLst>
        </xdr:cNvPr>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342" name="フローチャート: 判断 341">
          <a:extLst>
            <a:ext uri="{FF2B5EF4-FFF2-40B4-BE49-F238E27FC236}">
              <a16:creationId xmlns:a16="http://schemas.microsoft.com/office/drawing/2014/main" id="{49C75B50-2A99-45EF-9058-5BD928884B0B}"/>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343" name="フローチャート: 判断 342">
          <a:extLst>
            <a:ext uri="{FF2B5EF4-FFF2-40B4-BE49-F238E27FC236}">
              <a16:creationId xmlns:a16="http://schemas.microsoft.com/office/drawing/2014/main" id="{4C4B2C4D-761E-499F-9310-8D7560E52814}"/>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344" name="フローチャート: 判断 343">
          <a:extLst>
            <a:ext uri="{FF2B5EF4-FFF2-40B4-BE49-F238E27FC236}">
              <a16:creationId xmlns:a16="http://schemas.microsoft.com/office/drawing/2014/main" id="{7D14DE06-8674-413E-B6BA-FFD00B20DACB}"/>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345" name="フローチャート: 判断 344">
          <a:extLst>
            <a:ext uri="{FF2B5EF4-FFF2-40B4-BE49-F238E27FC236}">
              <a16:creationId xmlns:a16="http://schemas.microsoft.com/office/drawing/2014/main" id="{05703962-F781-4553-9946-6EED60CAE3B2}"/>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137523</xdr:rowOff>
    </xdr:from>
    <xdr:to>
      <xdr:col>67</xdr:col>
      <xdr:colOff>101600</xdr:colOff>
      <xdr:row>83</xdr:row>
      <xdr:rowOff>67673</xdr:rowOff>
    </xdr:to>
    <xdr:sp macro="" textlink="">
      <xdr:nvSpPr>
        <xdr:cNvPr id="346" name="フローチャート: 判断 345">
          <a:extLst>
            <a:ext uri="{FF2B5EF4-FFF2-40B4-BE49-F238E27FC236}">
              <a16:creationId xmlns:a16="http://schemas.microsoft.com/office/drawing/2014/main" id="{4C1AC82F-F9D4-4715-AC40-E2AB90E421FE}"/>
            </a:ext>
          </a:extLst>
        </xdr:cNvPr>
        <xdr:cNvSpPr/>
      </xdr:nvSpPr>
      <xdr:spPr>
        <a:xfrm>
          <a:off x="12763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BEE6CA82-7917-4273-B176-5513B418EA5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09A0A50-20C4-43A8-A728-C4A009F88D5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3D00F925-C1B5-4DBC-8A4D-A1B5E8C0DF4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C0657DC-347A-43D1-89DD-B19162A26C3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1947DEF-C900-46BD-A33E-80A893E5309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137523</xdr:rowOff>
    </xdr:from>
    <xdr:to>
      <xdr:col>85</xdr:col>
      <xdr:colOff>177800</xdr:colOff>
      <xdr:row>84</xdr:row>
      <xdr:rowOff>67673</xdr:rowOff>
    </xdr:to>
    <xdr:sp macro="" textlink="">
      <xdr:nvSpPr>
        <xdr:cNvPr id="352" name="楕円 351">
          <a:extLst>
            <a:ext uri="{FF2B5EF4-FFF2-40B4-BE49-F238E27FC236}">
              <a16:creationId xmlns:a16="http://schemas.microsoft.com/office/drawing/2014/main" id="{6431C561-CDD3-4925-9166-4F52B3C4C92B}"/>
            </a:ext>
          </a:extLst>
        </xdr:cNvPr>
        <xdr:cNvSpPr/>
      </xdr:nvSpPr>
      <xdr:spPr>
        <a:xfrm>
          <a:off x="162687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115950</xdr:rowOff>
    </xdr:from>
    <xdr:ext cx="405111" cy="259045"/>
    <xdr:sp macro="" textlink="">
      <xdr:nvSpPr>
        <xdr:cNvPr id="353" name="【消防施設】&#10;有形固定資産減価償却率該当値テキスト">
          <a:extLst>
            <a:ext uri="{FF2B5EF4-FFF2-40B4-BE49-F238E27FC236}">
              <a16:creationId xmlns:a16="http://schemas.microsoft.com/office/drawing/2014/main" id="{CB8153EC-2B44-45E2-A428-DB968D5828D4}"/>
            </a:ext>
          </a:extLst>
        </xdr:cNvPr>
        <xdr:cNvSpPr txBox="1"/>
      </xdr:nvSpPr>
      <xdr:spPr>
        <a:xfrm>
          <a:off x="16357600"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70576</xdr:rowOff>
    </xdr:from>
    <xdr:to>
      <xdr:col>81</xdr:col>
      <xdr:colOff>101600</xdr:colOff>
      <xdr:row>84</xdr:row>
      <xdr:rowOff>726</xdr:rowOff>
    </xdr:to>
    <xdr:sp macro="" textlink="">
      <xdr:nvSpPr>
        <xdr:cNvPr id="354" name="楕円 353">
          <a:extLst>
            <a:ext uri="{FF2B5EF4-FFF2-40B4-BE49-F238E27FC236}">
              <a16:creationId xmlns:a16="http://schemas.microsoft.com/office/drawing/2014/main" id="{0AFCFAA7-E453-4C32-A69F-28CF782FA081}"/>
            </a:ext>
          </a:extLst>
        </xdr:cNvPr>
        <xdr:cNvSpPr/>
      </xdr:nvSpPr>
      <xdr:spPr>
        <a:xfrm>
          <a:off x="154305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121376</xdr:rowOff>
    </xdr:from>
    <xdr:to>
      <xdr:col>85</xdr:col>
      <xdr:colOff>127000</xdr:colOff>
      <xdr:row>84</xdr:row>
      <xdr:rowOff>16873</xdr:rowOff>
    </xdr:to>
    <xdr:cxnSp macro="">
      <xdr:nvCxnSpPr>
        <xdr:cNvPr id="355" name="直線コネクタ 354">
          <a:extLst>
            <a:ext uri="{FF2B5EF4-FFF2-40B4-BE49-F238E27FC236}">
              <a16:creationId xmlns:a16="http://schemas.microsoft.com/office/drawing/2014/main" id="{3F387AC9-BD62-46C9-87BF-9BD7C6303280}"/>
            </a:ext>
          </a:extLst>
        </xdr:cNvPr>
        <xdr:cNvCxnSpPr/>
      </xdr:nvCxnSpPr>
      <xdr:spPr>
        <a:xfrm>
          <a:off x="15481300" y="14351726"/>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8527</xdr:rowOff>
    </xdr:from>
    <xdr:to>
      <xdr:col>76</xdr:col>
      <xdr:colOff>165100</xdr:colOff>
      <xdr:row>83</xdr:row>
      <xdr:rowOff>110127</xdr:rowOff>
    </xdr:to>
    <xdr:sp macro="" textlink="">
      <xdr:nvSpPr>
        <xdr:cNvPr id="356" name="楕円 355">
          <a:extLst>
            <a:ext uri="{FF2B5EF4-FFF2-40B4-BE49-F238E27FC236}">
              <a16:creationId xmlns:a16="http://schemas.microsoft.com/office/drawing/2014/main" id="{3A5B20EB-6A1C-4CF7-A9DB-A01860D3012F}"/>
            </a:ext>
          </a:extLst>
        </xdr:cNvPr>
        <xdr:cNvSpPr/>
      </xdr:nvSpPr>
      <xdr:spPr>
        <a:xfrm>
          <a:off x="14541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59327</xdr:rowOff>
    </xdr:from>
    <xdr:to>
      <xdr:col>81</xdr:col>
      <xdr:colOff>50800</xdr:colOff>
      <xdr:row>83</xdr:row>
      <xdr:rowOff>121376</xdr:rowOff>
    </xdr:to>
    <xdr:cxnSp macro="">
      <xdr:nvCxnSpPr>
        <xdr:cNvPr id="357" name="直線コネクタ 356">
          <a:extLst>
            <a:ext uri="{FF2B5EF4-FFF2-40B4-BE49-F238E27FC236}">
              <a16:creationId xmlns:a16="http://schemas.microsoft.com/office/drawing/2014/main" id="{BBC88365-5339-4E11-BA89-A09080086FEB}"/>
            </a:ext>
          </a:extLst>
        </xdr:cNvPr>
        <xdr:cNvCxnSpPr/>
      </xdr:nvCxnSpPr>
      <xdr:spPr>
        <a:xfrm>
          <a:off x="14592300" y="142896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150586</xdr:rowOff>
    </xdr:from>
    <xdr:to>
      <xdr:col>72</xdr:col>
      <xdr:colOff>38100</xdr:colOff>
      <xdr:row>83</xdr:row>
      <xdr:rowOff>80736</xdr:rowOff>
    </xdr:to>
    <xdr:sp macro="" textlink="">
      <xdr:nvSpPr>
        <xdr:cNvPr id="358" name="楕円 357">
          <a:extLst>
            <a:ext uri="{FF2B5EF4-FFF2-40B4-BE49-F238E27FC236}">
              <a16:creationId xmlns:a16="http://schemas.microsoft.com/office/drawing/2014/main" id="{B4411C5D-3C25-4B5A-8FB0-EDAE54E619B9}"/>
            </a:ext>
          </a:extLst>
        </xdr:cNvPr>
        <xdr:cNvSpPr/>
      </xdr:nvSpPr>
      <xdr:spPr>
        <a:xfrm>
          <a:off x="1365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29936</xdr:rowOff>
    </xdr:from>
    <xdr:to>
      <xdr:col>76</xdr:col>
      <xdr:colOff>114300</xdr:colOff>
      <xdr:row>83</xdr:row>
      <xdr:rowOff>59327</xdr:rowOff>
    </xdr:to>
    <xdr:cxnSp macro="">
      <xdr:nvCxnSpPr>
        <xdr:cNvPr id="359" name="直線コネクタ 358">
          <a:extLst>
            <a:ext uri="{FF2B5EF4-FFF2-40B4-BE49-F238E27FC236}">
              <a16:creationId xmlns:a16="http://schemas.microsoft.com/office/drawing/2014/main" id="{70AE46D3-406A-4055-A343-C166E3DCC963}"/>
            </a:ext>
          </a:extLst>
        </xdr:cNvPr>
        <xdr:cNvCxnSpPr/>
      </xdr:nvCxnSpPr>
      <xdr:spPr>
        <a:xfrm>
          <a:off x="13703300" y="142602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360" name="n_1aveValue【消防施設】&#10;有形固定資産減価償却率">
          <a:extLst>
            <a:ext uri="{FF2B5EF4-FFF2-40B4-BE49-F238E27FC236}">
              <a16:creationId xmlns:a16="http://schemas.microsoft.com/office/drawing/2014/main" id="{5FA032A8-DFBA-42CB-8B9F-332FE080B41A}"/>
            </a:ext>
          </a:extLst>
        </xdr:cNvPr>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361" name="n_2aveValue【消防施設】&#10;有形固定資産減価償却率">
          <a:extLst>
            <a:ext uri="{FF2B5EF4-FFF2-40B4-BE49-F238E27FC236}">
              <a16:creationId xmlns:a16="http://schemas.microsoft.com/office/drawing/2014/main" id="{59ED25D5-262F-446B-903A-CDE823A2FDFF}"/>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362" name="n_3aveValue【消防施設】&#10;有形固定資産減価償却率">
          <a:extLst>
            <a:ext uri="{FF2B5EF4-FFF2-40B4-BE49-F238E27FC236}">
              <a16:creationId xmlns:a16="http://schemas.microsoft.com/office/drawing/2014/main" id="{6F8B0BFF-C361-49B0-85D2-978B881C4899}"/>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84200</xdr:rowOff>
    </xdr:from>
    <xdr:ext cx="405111" cy="259045"/>
    <xdr:sp macro="" textlink="">
      <xdr:nvSpPr>
        <xdr:cNvPr id="363" name="n_4aveValue【消防施設】&#10;有形固定資産減価償却率">
          <a:extLst>
            <a:ext uri="{FF2B5EF4-FFF2-40B4-BE49-F238E27FC236}">
              <a16:creationId xmlns:a16="http://schemas.microsoft.com/office/drawing/2014/main" id="{85F7FEC6-22BA-49B1-8DA1-294379652D43}"/>
            </a:ext>
          </a:extLst>
        </xdr:cNvPr>
        <xdr:cNvSpPr txBox="1"/>
      </xdr:nvSpPr>
      <xdr:spPr>
        <a:xfrm>
          <a:off x="12611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163303</xdr:rowOff>
    </xdr:from>
    <xdr:ext cx="405111" cy="259045"/>
    <xdr:sp macro="" textlink="">
      <xdr:nvSpPr>
        <xdr:cNvPr id="364" name="n_1mainValue【消防施設】&#10;有形固定資産減価償却率">
          <a:extLst>
            <a:ext uri="{FF2B5EF4-FFF2-40B4-BE49-F238E27FC236}">
              <a16:creationId xmlns:a16="http://schemas.microsoft.com/office/drawing/2014/main" id="{394CE761-236C-4C32-AA9A-F81752394426}"/>
            </a:ext>
          </a:extLst>
        </xdr:cNvPr>
        <xdr:cNvSpPr txBox="1"/>
      </xdr:nvSpPr>
      <xdr:spPr>
        <a:xfrm>
          <a:off x="152660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126654</xdr:rowOff>
    </xdr:from>
    <xdr:ext cx="405111" cy="259045"/>
    <xdr:sp macro="" textlink="">
      <xdr:nvSpPr>
        <xdr:cNvPr id="365" name="n_2mainValue【消防施設】&#10;有形固定資産減価償却率">
          <a:extLst>
            <a:ext uri="{FF2B5EF4-FFF2-40B4-BE49-F238E27FC236}">
              <a16:creationId xmlns:a16="http://schemas.microsoft.com/office/drawing/2014/main" id="{C74D7B94-E7C8-4630-8CE4-30B8AA07FB3D}"/>
            </a:ext>
          </a:extLst>
        </xdr:cNvPr>
        <xdr:cNvSpPr txBox="1"/>
      </xdr:nvSpPr>
      <xdr:spPr>
        <a:xfrm>
          <a:off x="14389744" y="1401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366" name="n_3mainValue【消防施設】&#10;有形固定資産減価償却率">
          <a:extLst>
            <a:ext uri="{FF2B5EF4-FFF2-40B4-BE49-F238E27FC236}">
              <a16:creationId xmlns:a16="http://schemas.microsoft.com/office/drawing/2014/main" id="{5DBA71C4-4FEB-48B4-A7F6-2006102FD03C}"/>
            </a:ext>
          </a:extLst>
        </xdr:cNvPr>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67" name="正方形/長方形 366">
          <a:extLst>
            <a:ext uri="{FF2B5EF4-FFF2-40B4-BE49-F238E27FC236}">
              <a16:creationId xmlns:a16="http://schemas.microsoft.com/office/drawing/2014/main" id="{DAB284B1-969A-4DD7-85DC-6FDC3EBBD9D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8" name="正方形/長方形 367">
          <a:extLst>
            <a:ext uri="{FF2B5EF4-FFF2-40B4-BE49-F238E27FC236}">
              <a16:creationId xmlns:a16="http://schemas.microsoft.com/office/drawing/2014/main" id="{6010F118-7BC7-4CA4-B103-320BB545F56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9" name="正方形/長方形 368">
          <a:extLst>
            <a:ext uri="{FF2B5EF4-FFF2-40B4-BE49-F238E27FC236}">
              <a16:creationId xmlns:a16="http://schemas.microsoft.com/office/drawing/2014/main" id="{6922DB39-D26D-4972-87B4-15FB8B62DE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0" name="正方形/長方形 369">
          <a:extLst>
            <a:ext uri="{FF2B5EF4-FFF2-40B4-BE49-F238E27FC236}">
              <a16:creationId xmlns:a16="http://schemas.microsoft.com/office/drawing/2014/main" id="{8C113771-AFE3-4EE2-86D6-12F92A98D8A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1" name="正方形/長方形 370">
          <a:extLst>
            <a:ext uri="{FF2B5EF4-FFF2-40B4-BE49-F238E27FC236}">
              <a16:creationId xmlns:a16="http://schemas.microsoft.com/office/drawing/2014/main" id="{4B9495C2-3160-46C1-AAC9-DE0683157FC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2" name="正方形/長方形 371">
          <a:extLst>
            <a:ext uri="{FF2B5EF4-FFF2-40B4-BE49-F238E27FC236}">
              <a16:creationId xmlns:a16="http://schemas.microsoft.com/office/drawing/2014/main" id="{9AAB2E9A-5232-40BE-8968-29A3AEEA3C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3" name="正方形/長方形 372">
          <a:extLst>
            <a:ext uri="{FF2B5EF4-FFF2-40B4-BE49-F238E27FC236}">
              <a16:creationId xmlns:a16="http://schemas.microsoft.com/office/drawing/2014/main" id="{BF1EB90D-0BD2-454F-A9AA-BC5239E04A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4" name="正方形/長方形 373">
          <a:extLst>
            <a:ext uri="{FF2B5EF4-FFF2-40B4-BE49-F238E27FC236}">
              <a16:creationId xmlns:a16="http://schemas.microsoft.com/office/drawing/2014/main" id="{56628C7A-6B6A-42F5-BDDA-EB3353C736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5" name="テキスト ボックス 374">
          <a:extLst>
            <a:ext uri="{FF2B5EF4-FFF2-40B4-BE49-F238E27FC236}">
              <a16:creationId xmlns:a16="http://schemas.microsoft.com/office/drawing/2014/main" id="{972B2120-33F8-438B-B941-DC2EDEC5D68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6" name="直線コネクタ 375">
          <a:extLst>
            <a:ext uri="{FF2B5EF4-FFF2-40B4-BE49-F238E27FC236}">
              <a16:creationId xmlns:a16="http://schemas.microsoft.com/office/drawing/2014/main" id="{424B7094-FF85-4127-AE3E-E69566964DD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77" name="直線コネクタ 376">
          <a:extLst>
            <a:ext uri="{FF2B5EF4-FFF2-40B4-BE49-F238E27FC236}">
              <a16:creationId xmlns:a16="http://schemas.microsoft.com/office/drawing/2014/main" id="{7BAAC146-99DA-454C-BDA7-CDAFD9C9D16C}"/>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78" name="テキスト ボックス 377">
          <a:extLst>
            <a:ext uri="{FF2B5EF4-FFF2-40B4-BE49-F238E27FC236}">
              <a16:creationId xmlns:a16="http://schemas.microsoft.com/office/drawing/2014/main" id="{F20C0E06-CD65-48F9-B9FB-D77BF31C74B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79" name="直線コネクタ 378">
          <a:extLst>
            <a:ext uri="{FF2B5EF4-FFF2-40B4-BE49-F238E27FC236}">
              <a16:creationId xmlns:a16="http://schemas.microsoft.com/office/drawing/2014/main" id="{7363F88F-D272-4765-B775-E21837742FB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80" name="テキスト ボックス 379">
          <a:extLst>
            <a:ext uri="{FF2B5EF4-FFF2-40B4-BE49-F238E27FC236}">
              <a16:creationId xmlns:a16="http://schemas.microsoft.com/office/drawing/2014/main" id="{D036500A-6430-4BBF-91B3-470904DA352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1" name="直線コネクタ 380">
          <a:extLst>
            <a:ext uri="{FF2B5EF4-FFF2-40B4-BE49-F238E27FC236}">
              <a16:creationId xmlns:a16="http://schemas.microsoft.com/office/drawing/2014/main" id="{BA3B5091-EDE1-4436-8ADA-3FCC4A35BAC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82" name="テキスト ボックス 381">
          <a:extLst>
            <a:ext uri="{FF2B5EF4-FFF2-40B4-BE49-F238E27FC236}">
              <a16:creationId xmlns:a16="http://schemas.microsoft.com/office/drawing/2014/main" id="{890F24AB-822F-4481-83E9-F5C712FA2B5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83" name="直線コネクタ 382">
          <a:extLst>
            <a:ext uri="{FF2B5EF4-FFF2-40B4-BE49-F238E27FC236}">
              <a16:creationId xmlns:a16="http://schemas.microsoft.com/office/drawing/2014/main" id="{3B8FFC64-3995-4370-A51A-9B4FE1CC44C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84" name="テキスト ボックス 383">
          <a:extLst>
            <a:ext uri="{FF2B5EF4-FFF2-40B4-BE49-F238E27FC236}">
              <a16:creationId xmlns:a16="http://schemas.microsoft.com/office/drawing/2014/main" id="{8E6D48A4-A035-486E-BA86-14A8AB17EEC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85" name="直線コネクタ 384">
          <a:extLst>
            <a:ext uri="{FF2B5EF4-FFF2-40B4-BE49-F238E27FC236}">
              <a16:creationId xmlns:a16="http://schemas.microsoft.com/office/drawing/2014/main" id="{25AE0BC0-A895-4950-8E84-61C128511C5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86" name="テキスト ボックス 385">
          <a:extLst>
            <a:ext uri="{FF2B5EF4-FFF2-40B4-BE49-F238E27FC236}">
              <a16:creationId xmlns:a16="http://schemas.microsoft.com/office/drawing/2014/main" id="{22D7F74B-3B97-4D1D-A0DA-BA7BAE80EA4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7" name="【消防施設】&#10;一人当たり面積グラフ枠">
          <a:extLst>
            <a:ext uri="{FF2B5EF4-FFF2-40B4-BE49-F238E27FC236}">
              <a16:creationId xmlns:a16="http://schemas.microsoft.com/office/drawing/2014/main" id="{B5424A6A-BD1A-4BB1-8A42-0634C5CEC7C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388" name="直線コネクタ 387">
          <a:extLst>
            <a:ext uri="{FF2B5EF4-FFF2-40B4-BE49-F238E27FC236}">
              <a16:creationId xmlns:a16="http://schemas.microsoft.com/office/drawing/2014/main" id="{05D09EBC-6ECB-4546-BCBC-65EA47C1DE3C}"/>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389" name="【消防施設】&#10;一人当たり面積最小値テキスト">
          <a:extLst>
            <a:ext uri="{FF2B5EF4-FFF2-40B4-BE49-F238E27FC236}">
              <a16:creationId xmlns:a16="http://schemas.microsoft.com/office/drawing/2014/main" id="{9159608A-D162-4BD1-882B-D441378255BF}"/>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390" name="直線コネクタ 389">
          <a:extLst>
            <a:ext uri="{FF2B5EF4-FFF2-40B4-BE49-F238E27FC236}">
              <a16:creationId xmlns:a16="http://schemas.microsoft.com/office/drawing/2014/main" id="{DA8ABF89-3BAB-4221-BD31-A92408C01524}"/>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391" name="【消防施設】&#10;一人当たり面積最大値テキスト">
          <a:extLst>
            <a:ext uri="{FF2B5EF4-FFF2-40B4-BE49-F238E27FC236}">
              <a16:creationId xmlns:a16="http://schemas.microsoft.com/office/drawing/2014/main" id="{40051EEB-0FCA-40A1-BE48-660E2DA77B42}"/>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392" name="直線コネクタ 391">
          <a:extLst>
            <a:ext uri="{FF2B5EF4-FFF2-40B4-BE49-F238E27FC236}">
              <a16:creationId xmlns:a16="http://schemas.microsoft.com/office/drawing/2014/main" id="{04AD8A63-EEFB-4D1D-B5C4-F0325CBD7006}"/>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393" name="【消防施設】&#10;一人当たり面積平均値テキスト">
          <a:extLst>
            <a:ext uri="{FF2B5EF4-FFF2-40B4-BE49-F238E27FC236}">
              <a16:creationId xmlns:a16="http://schemas.microsoft.com/office/drawing/2014/main" id="{A47B1257-0A3E-455B-ABD3-34EB77D6EDA9}"/>
            </a:ext>
          </a:extLst>
        </xdr:cNvPr>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394" name="フローチャート: 判断 393">
          <a:extLst>
            <a:ext uri="{FF2B5EF4-FFF2-40B4-BE49-F238E27FC236}">
              <a16:creationId xmlns:a16="http://schemas.microsoft.com/office/drawing/2014/main" id="{E37002D0-E67A-4478-8047-39CC82577B9F}"/>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395" name="フローチャート: 判断 394">
          <a:extLst>
            <a:ext uri="{FF2B5EF4-FFF2-40B4-BE49-F238E27FC236}">
              <a16:creationId xmlns:a16="http://schemas.microsoft.com/office/drawing/2014/main" id="{728EC027-30FC-46E7-AA5B-75BE9C48E34D}"/>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396" name="フローチャート: 判断 395">
          <a:extLst>
            <a:ext uri="{FF2B5EF4-FFF2-40B4-BE49-F238E27FC236}">
              <a16:creationId xmlns:a16="http://schemas.microsoft.com/office/drawing/2014/main" id="{4D88C27F-CB0F-43F6-9B3A-FFFA6ECB76EA}"/>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397" name="フローチャート: 判断 396">
          <a:extLst>
            <a:ext uri="{FF2B5EF4-FFF2-40B4-BE49-F238E27FC236}">
              <a16:creationId xmlns:a16="http://schemas.microsoft.com/office/drawing/2014/main" id="{F3B5CC6D-7747-48EF-9752-5C0433C49359}"/>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70510</xdr:rowOff>
    </xdr:from>
    <xdr:to>
      <xdr:col>98</xdr:col>
      <xdr:colOff>38100</xdr:colOff>
      <xdr:row>86</xdr:row>
      <xdr:rowOff>660</xdr:rowOff>
    </xdr:to>
    <xdr:sp macro="" textlink="">
      <xdr:nvSpPr>
        <xdr:cNvPr id="398" name="フローチャート: 判断 397">
          <a:extLst>
            <a:ext uri="{FF2B5EF4-FFF2-40B4-BE49-F238E27FC236}">
              <a16:creationId xmlns:a16="http://schemas.microsoft.com/office/drawing/2014/main" id="{FFC56F26-3321-4AC0-AD94-907DDEFD4F5A}"/>
            </a:ext>
          </a:extLst>
        </xdr:cNvPr>
        <xdr:cNvSpPr/>
      </xdr:nvSpPr>
      <xdr:spPr>
        <a:xfrm>
          <a:off x="18605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9" name="テキスト ボックス 398">
          <a:extLst>
            <a:ext uri="{FF2B5EF4-FFF2-40B4-BE49-F238E27FC236}">
              <a16:creationId xmlns:a16="http://schemas.microsoft.com/office/drawing/2014/main" id="{26673D32-65C0-4E5B-9FF4-E61616EB000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89D0D88A-0ADA-407F-98BB-C7A9F2F0EAC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B51AB38F-F5EC-4120-AF40-81B73E561AB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36C119D6-34E6-473B-B1E3-8282844AE04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3EEE3395-37BE-4313-AFF0-E2C1DDF122E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51766</xdr:rowOff>
    </xdr:from>
    <xdr:to>
      <xdr:col>116</xdr:col>
      <xdr:colOff>114300</xdr:colOff>
      <xdr:row>83</xdr:row>
      <xdr:rowOff>153366</xdr:rowOff>
    </xdr:to>
    <xdr:sp macro="" textlink="">
      <xdr:nvSpPr>
        <xdr:cNvPr id="404" name="楕円 403">
          <a:extLst>
            <a:ext uri="{FF2B5EF4-FFF2-40B4-BE49-F238E27FC236}">
              <a16:creationId xmlns:a16="http://schemas.microsoft.com/office/drawing/2014/main" id="{75036823-41D2-47D9-83D5-94671210F360}"/>
            </a:ext>
          </a:extLst>
        </xdr:cNvPr>
        <xdr:cNvSpPr/>
      </xdr:nvSpPr>
      <xdr:spPr>
        <a:xfrm>
          <a:off x="22110700" y="1428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74643</xdr:rowOff>
    </xdr:from>
    <xdr:ext cx="469744" cy="259045"/>
    <xdr:sp macro="" textlink="">
      <xdr:nvSpPr>
        <xdr:cNvPr id="405" name="【消防施設】&#10;一人当たり面積該当値テキスト">
          <a:extLst>
            <a:ext uri="{FF2B5EF4-FFF2-40B4-BE49-F238E27FC236}">
              <a16:creationId xmlns:a16="http://schemas.microsoft.com/office/drawing/2014/main" id="{0EC09CC9-4098-42B2-ABE4-D5E97E9EEA3B}"/>
            </a:ext>
          </a:extLst>
        </xdr:cNvPr>
        <xdr:cNvSpPr txBox="1"/>
      </xdr:nvSpPr>
      <xdr:spPr>
        <a:xfrm>
          <a:off x="22199600" y="1413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72797</xdr:rowOff>
    </xdr:from>
    <xdr:to>
      <xdr:col>112</xdr:col>
      <xdr:colOff>38100</xdr:colOff>
      <xdr:row>84</xdr:row>
      <xdr:rowOff>2947</xdr:rowOff>
    </xdr:to>
    <xdr:sp macro="" textlink="">
      <xdr:nvSpPr>
        <xdr:cNvPr id="406" name="楕円 405">
          <a:extLst>
            <a:ext uri="{FF2B5EF4-FFF2-40B4-BE49-F238E27FC236}">
              <a16:creationId xmlns:a16="http://schemas.microsoft.com/office/drawing/2014/main" id="{FD89F568-5AAF-4F58-B818-78FB4010719F}"/>
            </a:ext>
          </a:extLst>
        </xdr:cNvPr>
        <xdr:cNvSpPr/>
      </xdr:nvSpPr>
      <xdr:spPr>
        <a:xfrm>
          <a:off x="21272500" y="14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102566</xdr:rowOff>
    </xdr:from>
    <xdr:to>
      <xdr:col>116</xdr:col>
      <xdr:colOff>63500</xdr:colOff>
      <xdr:row>83</xdr:row>
      <xdr:rowOff>123597</xdr:rowOff>
    </xdr:to>
    <xdr:cxnSp macro="">
      <xdr:nvCxnSpPr>
        <xdr:cNvPr id="407" name="直線コネクタ 406">
          <a:extLst>
            <a:ext uri="{FF2B5EF4-FFF2-40B4-BE49-F238E27FC236}">
              <a16:creationId xmlns:a16="http://schemas.microsoft.com/office/drawing/2014/main" id="{B0FE9356-EDF8-42EA-AEF5-7D796665728D}"/>
            </a:ext>
          </a:extLst>
        </xdr:cNvPr>
        <xdr:cNvCxnSpPr/>
      </xdr:nvCxnSpPr>
      <xdr:spPr>
        <a:xfrm flipV="1">
          <a:off x="21323300" y="14332916"/>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78739</xdr:rowOff>
    </xdr:from>
    <xdr:to>
      <xdr:col>107</xdr:col>
      <xdr:colOff>101600</xdr:colOff>
      <xdr:row>84</xdr:row>
      <xdr:rowOff>8889</xdr:rowOff>
    </xdr:to>
    <xdr:sp macro="" textlink="">
      <xdr:nvSpPr>
        <xdr:cNvPr id="408" name="楕円 407">
          <a:extLst>
            <a:ext uri="{FF2B5EF4-FFF2-40B4-BE49-F238E27FC236}">
              <a16:creationId xmlns:a16="http://schemas.microsoft.com/office/drawing/2014/main" id="{9DC8C4D8-D684-4F1D-87A2-EAB5C75A010A}"/>
            </a:ext>
          </a:extLst>
        </xdr:cNvPr>
        <xdr:cNvSpPr/>
      </xdr:nvSpPr>
      <xdr:spPr>
        <a:xfrm>
          <a:off x="20383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123597</xdr:rowOff>
    </xdr:from>
    <xdr:to>
      <xdr:col>111</xdr:col>
      <xdr:colOff>177800</xdr:colOff>
      <xdr:row>83</xdr:row>
      <xdr:rowOff>129539</xdr:rowOff>
    </xdr:to>
    <xdr:cxnSp macro="">
      <xdr:nvCxnSpPr>
        <xdr:cNvPr id="409" name="直線コネクタ 408">
          <a:extLst>
            <a:ext uri="{FF2B5EF4-FFF2-40B4-BE49-F238E27FC236}">
              <a16:creationId xmlns:a16="http://schemas.microsoft.com/office/drawing/2014/main" id="{266FC6A4-E48D-4F72-A119-56C41BEB0ABA}"/>
            </a:ext>
          </a:extLst>
        </xdr:cNvPr>
        <xdr:cNvCxnSpPr/>
      </xdr:nvCxnSpPr>
      <xdr:spPr>
        <a:xfrm flipV="1">
          <a:off x="20434300" y="14353947"/>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86055</xdr:rowOff>
    </xdr:from>
    <xdr:to>
      <xdr:col>102</xdr:col>
      <xdr:colOff>165100</xdr:colOff>
      <xdr:row>84</xdr:row>
      <xdr:rowOff>16205</xdr:rowOff>
    </xdr:to>
    <xdr:sp macro="" textlink="">
      <xdr:nvSpPr>
        <xdr:cNvPr id="410" name="楕円 409">
          <a:extLst>
            <a:ext uri="{FF2B5EF4-FFF2-40B4-BE49-F238E27FC236}">
              <a16:creationId xmlns:a16="http://schemas.microsoft.com/office/drawing/2014/main" id="{F0B59A40-E0FB-40E7-9246-C6EE73FE2ACE}"/>
            </a:ext>
          </a:extLst>
        </xdr:cNvPr>
        <xdr:cNvSpPr/>
      </xdr:nvSpPr>
      <xdr:spPr>
        <a:xfrm>
          <a:off x="19494500" y="143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129539</xdr:rowOff>
    </xdr:from>
    <xdr:to>
      <xdr:col>107</xdr:col>
      <xdr:colOff>50800</xdr:colOff>
      <xdr:row>83</xdr:row>
      <xdr:rowOff>136855</xdr:rowOff>
    </xdr:to>
    <xdr:cxnSp macro="">
      <xdr:nvCxnSpPr>
        <xdr:cNvPr id="411" name="直線コネクタ 410">
          <a:extLst>
            <a:ext uri="{FF2B5EF4-FFF2-40B4-BE49-F238E27FC236}">
              <a16:creationId xmlns:a16="http://schemas.microsoft.com/office/drawing/2014/main" id="{37A73C8E-D125-4A40-BDF0-D690F9BB1034}"/>
            </a:ext>
          </a:extLst>
        </xdr:cNvPr>
        <xdr:cNvCxnSpPr/>
      </xdr:nvCxnSpPr>
      <xdr:spPr>
        <a:xfrm flipV="1">
          <a:off x="19545300" y="14359889"/>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146321</xdr:rowOff>
    </xdr:from>
    <xdr:ext cx="469744" cy="259045"/>
    <xdr:sp macro="" textlink="">
      <xdr:nvSpPr>
        <xdr:cNvPr id="412" name="n_1aveValue【消防施設】&#10;一人当たり面積">
          <a:extLst>
            <a:ext uri="{FF2B5EF4-FFF2-40B4-BE49-F238E27FC236}">
              <a16:creationId xmlns:a16="http://schemas.microsoft.com/office/drawing/2014/main" id="{221E3699-2D28-48BF-911E-770C8361FC38}"/>
            </a:ext>
          </a:extLst>
        </xdr:cNvPr>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158666</xdr:rowOff>
    </xdr:from>
    <xdr:ext cx="469744" cy="259045"/>
    <xdr:sp macro="" textlink="">
      <xdr:nvSpPr>
        <xdr:cNvPr id="413" name="n_2aveValue【消防施設】&#10;一人当たり面積">
          <a:extLst>
            <a:ext uri="{FF2B5EF4-FFF2-40B4-BE49-F238E27FC236}">
              <a16:creationId xmlns:a16="http://schemas.microsoft.com/office/drawing/2014/main" id="{D5402F91-115A-4F85-9891-AA24B987F140}"/>
            </a:ext>
          </a:extLst>
        </xdr:cNvPr>
        <xdr:cNvSpPr txBox="1"/>
      </xdr:nvSpPr>
      <xdr:spPr>
        <a:xfrm>
          <a:off x="201994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168724</xdr:rowOff>
    </xdr:from>
    <xdr:ext cx="469744" cy="259045"/>
    <xdr:sp macro="" textlink="">
      <xdr:nvSpPr>
        <xdr:cNvPr id="414" name="n_3aveValue【消防施設】&#10;一人当たり面積">
          <a:extLst>
            <a:ext uri="{FF2B5EF4-FFF2-40B4-BE49-F238E27FC236}">
              <a16:creationId xmlns:a16="http://schemas.microsoft.com/office/drawing/2014/main" id="{D9FF3683-B81D-448D-B4DC-B1C0023E13C1}"/>
            </a:ext>
          </a:extLst>
        </xdr:cNvPr>
        <xdr:cNvSpPr txBox="1"/>
      </xdr:nvSpPr>
      <xdr:spPr>
        <a:xfrm>
          <a:off x="19310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17187</xdr:rowOff>
    </xdr:from>
    <xdr:ext cx="469744" cy="259045"/>
    <xdr:sp macro="" textlink="">
      <xdr:nvSpPr>
        <xdr:cNvPr id="415" name="n_4aveValue【消防施設】&#10;一人当たり面積">
          <a:extLst>
            <a:ext uri="{FF2B5EF4-FFF2-40B4-BE49-F238E27FC236}">
              <a16:creationId xmlns:a16="http://schemas.microsoft.com/office/drawing/2014/main" id="{D36477C7-6909-4FCE-930F-EB38BE994404}"/>
            </a:ext>
          </a:extLst>
        </xdr:cNvPr>
        <xdr:cNvSpPr txBox="1"/>
      </xdr:nvSpPr>
      <xdr:spPr>
        <a:xfrm>
          <a:off x="18421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19474</xdr:rowOff>
    </xdr:from>
    <xdr:ext cx="469744" cy="259045"/>
    <xdr:sp macro="" textlink="">
      <xdr:nvSpPr>
        <xdr:cNvPr id="416" name="n_1mainValue【消防施設】&#10;一人当たり面積">
          <a:extLst>
            <a:ext uri="{FF2B5EF4-FFF2-40B4-BE49-F238E27FC236}">
              <a16:creationId xmlns:a16="http://schemas.microsoft.com/office/drawing/2014/main" id="{01244FE9-57D2-49BA-9D8C-4243ED4DA72A}"/>
            </a:ext>
          </a:extLst>
        </xdr:cNvPr>
        <xdr:cNvSpPr txBox="1"/>
      </xdr:nvSpPr>
      <xdr:spPr>
        <a:xfrm>
          <a:off x="21075727" y="1407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25416</xdr:rowOff>
    </xdr:from>
    <xdr:ext cx="469744" cy="259045"/>
    <xdr:sp macro="" textlink="">
      <xdr:nvSpPr>
        <xdr:cNvPr id="417" name="n_2mainValue【消防施設】&#10;一人当たり面積">
          <a:extLst>
            <a:ext uri="{FF2B5EF4-FFF2-40B4-BE49-F238E27FC236}">
              <a16:creationId xmlns:a16="http://schemas.microsoft.com/office/drawing/2014/main" id="{33C89EFE-795F-4A81-A2E5-DD6FC5248ECF}"/>
            </a:ext>
          </a:extLst>
        </xdr:cNvPr>
        <xdr:cNvSpPr txBox="1"/>
      </xdr:nvSpPr>
      <xdr:spPr>
        <a:xfrm>
          <a:off x="20199427" y="1408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32732</xdr:rowOff>
    </xdr:from>
    <xdr:ext cx="469744" cy="259045"/>
    <xdr:sp macro="" textlink="">
      <xdr:nvSpPr>
        <xdr:cNvPr id="418" name="n_3mainValue【消防施設】&#10;一人当たり面積">
          <a:extLst>
            <a:ext uri="{FF2B5EF4-FFF2-40B4-BE49-F238E27FC236}">
              <a16:creationId xmlns:a16="http://schemas.microsoft.com/office/drawing/2014/main" id="{A3D2868F-2A6A-46DC-8662-387F04A2E903}"/>
            </a:ext>
          </a:extLst>
        </xdr:cNvPr>
        <xdr:cNvSpPr txBox="1"/>
      </xdr:nvSpPr>
      <xdr:spPr>
        <a:xfrm>
          <a:off x="19310427" y="1409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9" name="正方形/長方形 418">
          <a:extLst>
            <a:ext uri="{FF2B5EF4-FFF2-40B4-BE49-F238E27FC236}">
              <a16:creationId xmlns:a16="http://schemas.microsoft.com/office/drawing/2014/main" id="{8E7109B3-699E-4F78-BB8C-4E5410C1C22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0" name="正方形/長方形 419">
          <a:extLst>
            <a:ext uri="{FF2B5EF4-FFF2-40B4-BE49-F238E27FC236}">
              <a16:creationId xmlns:a16="http://schemas.microsoft.com/office/drawing/2014/main" id="{612211E3-3593-4818-8F14-1A2CDBE5D6A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1" name="正方形/長方形 420">
          <a:extLst>
            <a:ext uri="{FF2B5EF4-FFF2-40B4-BE49-F238E27FC236}">
              <a16:creationId xmlns:a16="http://schemas.microsoft.com/office/drawing/2014/main" id="{353D38F9-DBE2-4AB2-AA2A-1844F7EA0C9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2" name="正方形/長方形 421">
          <a:extLst>
            <a:ext uri="{FF2B5EF4-FFF2-40B4-BE49-F238E27FC236}">
              <a16:creationId xmlns:a16="http://schemas.microsoft.com/office/drawing/2014/main" id="{ABF6F799-145C-436E-9331-D69320AC895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3" name="正方形/長方形 422">
          <a:extLst>
            <a:ext uri="{FF2B5EF4-FFF2-40B4-BE49-F238E27FC236}">
              <a16:creationId xmlns:a16="http://schemas.microsoft.com/office/drawing/2014/main" id="{0D2CD740-28DA-4D2F-81BE-BF08682FA00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4" name="正方形/長方形 423">
          <a:extLst>
            <a:ext uri="{FF2B5EF4-FFF2-40B4-BE49-F238E27FC236}">
              <a16:creationId xmlns:a16="http://schemas.microsoft.com/office/drawing/2014/main" id="{3C6286CA-F311-4BDD-BFD8-6A471EFEF74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5" name="正方形/長方形 424">
          <a:extLst>
            <a:ext uri="{FF2B5EF4-FFF2-40B4-BE49-F238E27FC236}">
              <a16:creationId xmlns:a16="http://schemas.microsoft.com/office/drawing/2014/main" id="{93881990-6687-4E17-81E5-8D4EC169B8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6" name="正方形/長方形 425">
          <a:extLst>
            <a:ext uri="{FF2B5EF4-FFF2-40B4-BE49-F238E27FC236}">
              <a16:creationId xmlns:a16="http://schemas.microsoft.com/office/drawing/2014/main" id="{393F24BE-6210-4A11-9679-0352FC1DB4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7" name="テキスト ボックス 426">
          <a:extLst>
            <a:ext uri="{FF2B5EF4-FFF2-40B4-BE49-F238E27FC236}">
              <a16:creationId xmlns:a16="http://schemas.microsoft.com/office/drawing/2014/main" id="{965DBC71-B39D-45B3-BD1B-9812CF8EFF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8" name="直線コネクタ 427">
          <a:extLst>
            <a:ext uri="{FF2B5EF4-FFF2-40B4-BE49-F238E27FC236}">
              <a16:creationId xmlns:a16="http://schemas.microsoft.com/office/drawing/2014/main" id="{5FE380D8-95C9-40A5-85E9-254C85B786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9" name="テキスト ボックス 428">
          <a:extLst>
            <a:ext uri="{FF2B5EF4-FFF2-40B4-BE49-F238E27FC236}">
              <a16:creationId xmlns:a16="http://schemas.microsoft.com/office/drawing/2014/main" id="{43B8301C-6307-49D0-A581-A7B5BB0A0B5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0" name="直線コネクタ 429">
          <a:extLst>
            <a:ext uri="{FF2B5EF4-FFF2-40B4-BE49-F238E27FC236}">
              <a16:creationId xmlns:a16="http://schemas.microsoft.com/office/drawing/2014/main" id="{3B43C15B-9A49-4931-88BA-314A8DE0B1B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1" name="テキスト ボックス 430">
          <a:extLst>
            <a:ext uri="{FF2B5EF4-FFF2-40B4-BE49-F238E27FC236}">
              <a16:creationId xmlns:a16="http://schemas.microsoft.com/office/drawing/2014/main" id="{AABBF4FD-F98D-4E50-8705-4EB0A166B5B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2" name="直線コネクタ 431">
          <a:extLst>
            <a:ext uri="{FF2B5EF4-FFF2-40B4-BE49-F238E27FC236}">
              <a16:creationId xmlns:a16="http://schemas.microsoft.com/office/drawing/2014/main" id="{A94F3157-B23E-474B-B33D-A3D2F9D1F77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3" name="テキスト ボックス 432">
          <a:extLst>
            <a:ext uri="{FF2B5EF4-FFF2-40B4-BE49-F238E27FC236}">
              <a16:creationId xmlns:a16="http://schemas.microsoft.com/office/drawing/2014/main" id="{2759DC95-F5C8-404F-8327-067C152D73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4" name="直線コネクタ 433">
          <a:extLst>
            <a:ext uri="{FF2B5EF4-FFF2-40B4-BE49-F238E27FC236}">
              <a16:creationId xmlns:a16="http://schemas.microsoft.com/office/drawing/2014/main" id="{E5E63CA5-4E41-4AD0-8CA5-9D1D5ADDE97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5" name="テキスト ボックス 434">
          <a:extLst>
            <a:ext uri="{FF2B5EF4-FFF2-40B4-BE49-F238E27FC236}">
              <a16:creationId xmlns:a16="http://schemas.microsoft.com/office/drawing/2014/main" id="{613CB6F5-66E7-427C-AED0-B9ADE075973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6" name="直線コネクタ 435">
          <a:extLst>
            <a:ext uri="{FF2B5EF4-FFF2-40B4-BE49-F238E27FC236}">
              <a16:creationId xmlns:a16="http://schemas.microsoft.com/office/drawing/2014/main" id="{BA129F14-C113-4DD0-9261-53A09A02680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7" name="テキスト ボックス 436">
          <a:extLst>
            <a:ext uri="{FF2B5EF4-FFF2-40B4-BE49-F238E27FC236}">
              <a16:creationId xmlns:a16="http://schemas.microsoft.com/office/drawing/2014/main" id="{74A1090B-A99A-4C33-9D3B-68778B23D7C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8" name="直線コネクタ 437">
          <a:extLst>
            <a:ext uri="{FF2B5EF4-FFF2-40B4-BE49-F238E27FC236}">
              <a16:creationId xmlns:a16="http://schemas.microsoft.com/office/drawing/2014/main" id="{D8487EA3-AF9D-4E4F-ABF8-B64F0AFF237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9" name="テキスト ボックス 438">
          <a:extLst>
            <a:ext uri="{FF2B5EF4-FFF2-40B4-BE49-F238E27FC236}">
              <a16:creationId xmlns:a16="http://schemas.microsoft.com/office/drawing/2014/main" id="{501EB8C8-E144-4B3F-9C27-FAF0FDEF6FF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0" name="直線コネクタ 439">
          <a:extLst>
            <a:ext uri="{FF2B5EF4-FFF2-40B4-BE49-F238E27FC236}">
              <a16:creationId xmlns:a16="http://schemas.microsoft.com/office/drawing/2014/main" id="{C2CE48EB-590B-4919-A503-0C79635AE9F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1" name="テキスト ボックス 440">
          <a:extLst>
            <a:ext uri="{FF2B5EF4-FFF2-40B4-BE49-F238E27FC236}">
              <a16:creationId xmlns:a16="http://schemas.microsoft.com/office/drawing/2014/main" id="{169A64C4-FAA7-4274-ABFC-327F2B673BB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2" name="直線コネクタ 441">
          <a:extLst>
            <a:ext uri="{FF2B5EF4-FFF2-40B4-BE49-F238E27FC236}">
              <a16:creationId xmlns:a16="http://schemas.microsoft.com/office/drawing/2014/main" id="{641F2500-D963-4D0D-805A-DF626AFFA5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3" name="【庁舎】&#10;有形固定資産減価償却率グラフ枠">
          <a:extLst>
            <a:ext uri="{FF2B5EF4-FFF2-40B4-BE49-F238E27FC236}">
              <a16:creationId xmlns:a16="http://schemas.microsoft.com/office/drawing/2014/main" id="{D2915559-DC1A-4368-8E14-8176A80BF4E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444" name="直線コネクタ 443">
          <a:extLst>
            <a:ext uri="{FF2B5EF4-FFF2-40B4-BE49-F238E27FC236}">
              <a16:creationId xmlns:a16="http://schemas.microsoft.com/office/drawing/2014/main" id="{8CC9911D-E89B-4073-A8E3-C3CFD07E72C9}"/>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445" name="【庁舎】&#10;有形固定資産減価償却率最小値テキスト">
          <a:extLst>
            <a:ext uri="{FF2B5EF4-FFF2-40B4-BE49-F238E27FC236}">
              <a16:creationId xmlns:a16="http://schemas.microsoft.com/office/drawing/2014/main" id="{ABF3FE97-3CFB-4FB4-94A2-B08BA3A3FF06}"/>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446" name="直線コネクタ 445">
          <a:extLst>
            <a:ext uri="{FF2B5EF4-FFF2-40B4-BE49-F238E27FC236}">
              <a16:creationId xmlns:a16="http://schemas.microsoft.com/office/drawing/2014/main" id="{5C5BDFED-564D-440F-B323-96FB7B5832FA}"/>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47" name="【庁舎】&#10;有形固定資産減価償却率最大値テキスト">
          <a:extLst>
            <a:ext uri="{FF2B5EF4-FFF2-40B4-BE49-F238E27FC236}">
              <a16:creationId xmlns:a16="http://schemas.microsoft.com/office/drawing/2014/main" id="{DF3A9E9E-E824-4D6D-85F9-2DC3DD01478D}"/>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48" name="直線コネクタ 447">
          <a:extLst>
            <a:ext uri="{FF2B5EF4-FFF2-40B4-BE49-F238E27FC236}">
              <a16:creationId xmlns:a16="http://schemas.microsoft.com/office/drawing/2014/main" id="{8F8684EF-22C5-4409-A434-4CD7355AEAF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449" name="【庁舎】&#10;有形固定資産減価償却率平均値テキスト">
          <a:extLst>
            <a:ext uri="{FF2B5EF4-FFF2-40B4-BE49-F238E27FC236}">
              <a16:creationId xmlns:a16="http://schemas.microsoft.com/office/drawing/2014/main" id="{6F80FD61-5499-44AF-9252-C92132E276C4}"/>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50" name="フローチャート: 判断 449">
          <a:extLst>
            <a:ext uri="{FF2B5EF4-FFF2-40B4-BE49-F238E27FC236}">
              <a16:creationId xmlns:a16="http://schemas.microsoft.com/office/drawing/2014/main" id="{40A939BB-8798-428E-84C9-7168C5AD11D2}"/>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451" name="フローチャート: 判断 450">
          <a:extLst>
            <a:ext uri="{FF2B5EF4-FFF2-40B4-BE49-F238E27FC236}">
              <a16:creationId xmlns:a16="http://schemas.microsoft.com/office/drawing/2014/main" id="{6B45A6FE-F14B-4AAB-8058-8CF2CD682F30}"/>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452" name="フローチャート: 判断 451">
          <a:extLst>
            <a:ext uri="{FF2B5EF4-FFF2-40B4-BE49-F238E27FC236}">
              <a16:creationId xmlns:a16="http://schemas.microsoft.com/office/drawing/2014/main" id="{595E1DE2-C47F-4747-9073-B31F748858BF}"/>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453" name="フローチャート: 判断 452">
          <a:extLst>
            <a:ext uri="{FF2B5EF4-FFF2-40B4-BE49-F238E27FC236}">
              <a16:creationId xmlns:a16="http://schemas.microsoft.com/office/drawing/2014/main" id="{563E2124-E57F-4519-AF14-74212F9932BA}"/>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454" name="フローチャート: 判断 453">
          <a:extLst>
            <a:ext uri="{FF2B5EF4-FFF2-40B4-BE49-F238E27FC236}">
              <a16:creationId xmlns:a16="http://schemas.microsoft.com/office/drawing/2014/main" id="{A45429CB-FDDB-45BD-BBC6-FB9E2E72E051}"/>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9F5FD370-137D-458E-B962-D78CEEB692A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30762C91-7471-4C79-9216-0A60BE0A6EE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B6AEAD4C-C4C0-4443-84FC-9FCAE99BE4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EE6AD54E-80B6-45E0-856E-A54DBC25C0D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5D3FAD4B-FA99-489D-BC44-9D14C7A32F8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61323</xdr:rowOff>
    </xdr:from>
    <xdr:to>
      <xdr:col>85</xdr:col>
      <xdr:colOff>177800</xdr:colOff>
      <xdr:row>106</xdr:row>
      <xdr:rowOff>162923</xdr:rowOff>
    </xdr:to>
    <xdr:sp macro="" textlink="">
      <xdr:nvSpPr>
        <xdr:cNvPr id="460" name="楕円 459">
          <a:extLst>
            <a:ext uri="{FF2B5EF4-FFF2-40B4-BE49-F238E27FC236}">
              <a16:creationId xmlns:a16="http://schemas.microsoft.com/office/drawing/2014/main" id="{E9517252-F080-4796-9BF0-BF9BD29ED794}"/>
            </a:ext>
          </a:extLst>
        </xdr:cNvPr>
        <xdr:cNvSpPr/>
      </xdr:nvSpPr>
      <xdr:spPr>
        <a:xfrm>
          <a:off x="16268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39750</xdr:rowOff>
    </xdr:from>
    <xdr:ext cx="405111" cy="259045"/>
    <xdr:sp macro="" textlink="">
      <xdr:nvSpPr>
        <xdr:cNvPr id="461" name="【庁舎】&#10;有形固定資産減価償却率該当値テキスト">
          <a:extLst>
            <a:ext uri="{FF2B5EF4-FFF2-40B4-BE49-F238E27FC236}">
              <a16:creationId xmlns:a16="http://schemas.microsoft.com/office/drawing/2014/main" id="{435988B2-890A-46D8-B0F1-C0BAE4319E55}"/>
            </a:ext>
          </a:extLst>
        </xdr:cNvPr>
        <xdr:cNvSpPr txBox="1"/>
      </xdr:nvSpPr>
      <xdr:spPr>
        <a:xfrm>
          <a:off x="16357600"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28666</xdr:rowOff>
    </xdr:from>
    <xdr:to>
      <xdr:col>81</xdr:col>
      <xdr:colOff>101600</xdr:colOff>
      <xdr:row>106</xdr:row>
      <xdr:rowOff>130266</xdr:rowOff>
    </xdr:to>
    <xdr:sp macro="" textlink="">
      <xdr:nvSpPr>
        <xdr:cNvPr id="462" name="楕円 461">
          <a:extLst>
            <a:ext uri="{FF2B5EF4-FFF2-40B4-BE49-F238E27FC236}">
              <a16:creationId xmlns:a16="http://schemas.microsoft.com/office/drawing/2014/main" id="{740804AD-602C-4225-B5F5-0059A8E60893}"/>
            </a:ext>
          </a:extLst>
        </xdr:cNvPr>
        <xdr:cNvSpPr/>
      </xdr:nvSpPr>
      <xdr:spPr>
        <a:xfrm>
          <a:off x="15430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79466</xdr:rowOff>
    </xdr:from>
    <xdr:to>
      <xdr:col>85</xdr:col>
      <xdr:colOff>127000</xdr:colOff>
      <xdr:row>106</xdr:row>
      <xdr:rowOff>112123</xdr:rowOff>
    </xdr:to>
    <xdr:cxnSp macro="">
      <xdr:nvCxnSpPr>
        <xdr:cNvPr id="463" name="直線コネクタ 462">
          <a:extLst>
            <a:ext uri="{FF2B5EF4-FFF2-40B4-BE49-F238E27FC236}">
              <a16:creationId xmlns:a16="http://schemas.microsoft.com/office/drawing/2014/main" id="{4B69D24E-F882-485E-93DD-72F4F461C19A}"/>
            </a:ext>
          </a:extLst>
        </xdr:cNvPr>
        <xdr:cNvCxnSpPr/>
      </xdr:nvCxnSpPr>
      <xdr:spPr>
        <a:xfrm>
          <a:off x="15481300" y="182531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164193</xdr:rowOff>
    </xdr:from>
    <xdr:to>
      <xdr:col>76</xdr:col>
      <xdr:colOff>165100</xdr:colOff>
      <xdr:row>106</xdr:row>
      <xdr:rowOff>94343</xdr:rowOff>
    </xdr:to>
    <xdr:sp macro="" textlink="">
      <xdr:nvSpPr>
        <xdr:cNvPr id="464" name="楕円 463">
          <a:extLst>
            <a:ext uri="{FF2B5EF4-FFF2-40B4-BE49-F238E27FC236}">
              <a16:creationId xmlns:a16="http://schemas.microsoft.com/office/drawing/2014/main" id="{4C95F31C-6D2D-4C40-900D-DB2CEAD43A5C}"/>
            </a:ext>
          </a:extLst>
        </xdr:cNvPr>
        <xdr:cNvSpPr/>
      </xdr:nvSpPr>
      <xdr:spPr>
        <a:xfrm>
          <a:off x="14541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43543</xdr:rowOff>
    </xdr:from>
    <xdr:to>
      <xdr:col>81</xdr:col>
      <xdr:colOff>50800</xdr:colOff>
      <xdr:row>106</xdr:row>
      <xdr:rowOff>79466</xdr:rowOff>
    </xdr:to>
    <xdr:cxnSp macro="">
      <xdr:nvCxnSpPr>
        <xdr:cNvPr id="465" name="直線コネクタ 464">
          <a:extLst>
            <a:ext uri="{FF2B5EF4-FFF2-40B4-BE49-F238E27FC236}">
              <a16:creationId xmlns:a16="http://schemas.microsoft.com/office/drawing/2014/main" id="{49E7D2D6-25AF-4F62-8266-639AAF9D49D2}"/>
            </a:ext>
          </a:extLst>
        </xdr:cNvPr>
        <xdr:cNvCxnSpPr/>
      </xdr:nvCxnSpPr>
      <xdr:spPr>
        <a:xfrm>
          <a:off x="14592300" y="182172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466" name="楕円 465">
          <a:extLst>
            <a:ext uri="{FF2B5EF4-FFF2-40B4-BE49-F238E27FC236}">
              <a16:creationId xmlns:a16="http://schemas.microsoft.com/office/drawing/2014/main" id="{CD9547F6-33B0-4A75-A345-92B030D33B3E}"/>
            </a:ext>
          </a:extLst>
        </xdr:cNvPr>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43543</xdr:rowOff>
    </xdr:to>
    <xdr:cxnSp macro="">
      <xdr:nvCxnSpPr>
        <xdr:cNvPr id="467" name="直線コネクタ 466">
          <a:extLst>
            <a:ext uri="{FF2B5EF4-FFF2-40B4-BE49-F238E27FC236}">
              <a16:creationId xmlns:a16="http://schemas.microsoft.com/office/drawing/2014/main" id="{DF7CC0C0-DA09-4535-AD53-B6B93500C4D2}"/>
            </a:ext>
          </a:extLst>
        </xdr:cNvPr>
        <xdr:cNvCxnSpPr/>
      </xdr:nvCxnSpPr>
      <xdr:spPr>
        <a:xfrm>
          <a:off x="13703300" y="181813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468" name="n_1aveValue【庁舎】&#10;有形固定資産減価償却率">
          <a:extLst>
            <a:ext uri="{FF2B5EF4-FFF2-40B4-BE49-F238E27FC236}">
              <a16:creationId xmlns:a16="http://schemas.microsoft.com/office/drawing/2014/main" id="{12E3A27F-8F65-41EB-8F2E-CE3AD62B3CD9}"/>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469" name="n_2aveValue【庁舎】&#10;有形固定資産減価償却率">
          <a:extLst>
            <a:ext uri="{FF2B5EF4-FFF2-40B4-BE49-F238E27FC236}">
              <a16:creationId xmlns:a16="http://schemas.microsoft.com/office/drawing/2014/main" id="{F95B4D12-EEEC-470D-BAF3-5D0FCF1F1ADB}"/>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470" name="n_3aveValue【庁舎】&#10;有形固定資産減価償却率">
          <a:extLst>
            <a:ext uri="{FF2B5EF4-FFF2-40B4-BE49-F238E27FC236}">
              <a16:creationId xmlns:a16="http://schemas.microsoft.com/office/drawing/2014/main" id="{B99CCBA1-88AF-44B6-A0D3-FD06A7A68E76}"/>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471" name="n_4aveValue【庁舎】&#10;有形固定資産減価償却率">
          <a:extLst>
            <a:ext uri="{FF2B5EF4-FFF2-40B4-BE49-F238E27FC236}">
              <a16:creationId xmlns:a16="http://schemas.microsoft.com/office/drawing/2014/main" id="{3A39EC47-D281-4AC3-98B5-EBBA5265B538}"/>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121393</xdr:rowOff>
    </xdr:from>
    <xdr:ext cx="405111" cy="259045"/>
    <xdr:sp macro="" textlink="">
      <xdr:nvSpPr>
        <xdr:cNvPr id="472" name="n_1mainValue【庁舎】&#10;有形固定資産減価償却率">
          <a:extLst>
            <a:ext uri="{FF2B5EF4-FFF2-40B4-BE49-F238E27FC236}">
              <a16:creationId xmlns:a16="http://schemas.microsoft.com/office/drawing/2014/main" id="{266C1A93-110A-4764-8082-080B9793A807}"/>
            </a:ext>
          </a:extLst>
        </xdr:cNvPr>
        <xdr:cNvSpPr txBox="1"/>
      </xdr:nvSpPr>
      <xdr:spPr>
        <a:xfrm>
          <a:off x="152660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85470</xdr:rowOff>
    </xdr:from>
    <xdr:ext cx="405111" cy="259045"/>
    <xdr:sp macro="" textlink="">
      <xdr:nvSpPr>
        <xdr:cNvPr id="473" name="n_2mainValue【庁舎】&#10;有形固定資産減価償却率">
          <a:extLst>
            <a:ext uri="{FF2B5EF4-FFF2-40B4-BE49-F238E27FC236}">
              <a16:creationId xmlns:a16="http://schemas.microsoft.com/office/drawing/2014/main" id="{0FC99C93-F114-443C-8C78-59B414130936}"/>
            </a:ext>
          </a:extLst>
        </xdr:cNvPr>
        <xdr:cNvSpPr txBox="1"/>
      </xdr:nvSpPr>
      <xdr:spPr>
        <a:xfrm>
          <a:off x="14389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474" name="n_3mainValue【庁舎】&#10;有形固定資産減価償却率">
          <a:extLst>
            <a:ext uri="{FF2B5EF4-FFF2-40B4-BE49-F238E27FC236}">
              <a16:creationId xmlns:a16="http://schemas.microsoft.com/office/drawing/2014/main" id="{A9AC40C4-DC52-49BC-85C7-8644513616C0}"/>
            </a:ext>
          </a:extLst>
        </xdr:cNvPr>
        <xdr:cNvSpPr txBox="1"/>
      </xdr:nvSpPr>
      <xdr:spPr>
        <a:xfrm>
          <a:off x="13500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5" name="正方形/長方形 474">
          <a:extLst>
            <a:ext uri="{FF2B5EF4-FFF2-40B4-BE49-F238E27FC236}">
              <a16:creationId xmlns:a16="http://schemas.microsoft.com/office/drawing/2014/main" id="{E1C3C7C5-71FB-41F8-A981-67F60F065B1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6" name="正方形/長方形 475">
          <a:extLst>
            <a:ext uri="{FF2B5EF4-FFF2-40B4-BE49-F238E27FC236}">
              <a16:creationId xmlns:a16="http://schemas.microsoft.com/office/drawing/2014/main" id="{F9DD06E7-D16F-4B3B-9BD6-605D187B32C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7" name="正方形/長方形 476">
          <a:extLst>
            <a:ext uri="{FF2B5EF4-FFF2-40B4-BE49-F238E27FC236}">
              <a16:creationId xmlns:a16="http://schemas.microsoft.com/office/drawing/2014/main" id="{C61171B7-8646-4DBC-AC00-64CC0AADA1E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8" name="正方形/長方形 477">
          <a:extLst>
            <a:ext uri="{FF2B5EF4-FFF2-40B4-BE49-F238E27FC236}">
              <a16:creationId xmlns:a16="http://schemas.microsoft.com/office/drawing/2014/main" id="{395BAE2D-A85B-4546-BC82-00FC086A952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9" name="正方形/長方形 478">
          <a:extLst>
            <a:ext uri="{FF2B5EF4-FFF2-40B4-BE49-F238E27FC236}">
              <a16:creationId xmlns:a16="http://schemas.microsoft.com/office/drawing/2014/main" id="{71EC2BCA-3625-4CF5-9863-8EBC27BEBD1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0" name="正方形/長方形 479">
          <a:extLst>
            <a:ext uri="{FF2B5EF4-FFF2-40B4-BE49-F238E27FC236}">
              <a16:creationId xmlns:a16="http://schemas.microsoft.com/office/drawing/2014/main" id="{E1AF9488-7852-4712-A5C5-BEE8ED8019C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1" name="正方形/長方形 480">
          <a:extLst>
            <a:ext uri="{FF2B5EF4-FFF2-40B4-BE49-F238E27FC236}">
              <a16:creationId xmlns:a16="http://schemas.microsoft.com/office/drawing/2014/main" id="{72537214-3B01-4EAA-997F-F41013D6271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2" name="正方形/長方形 481">
          <a:extLst>
            <a:ext uri="{FF2B5EF4-FFF2-40B4-BE49-F238E27FC236}">
              <a16:creationId xmlns:a16="http://schemas.microsoft.com/office/drawing/2014/main" id="{DBCB3313-B1DD-4259-8050-3EC7863F5F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3" name="テキスト ボックス 482">
          <a:extLst>
            <a:ext uri="{FF2B5EF4-FFF2-40B4-BE49-F238E27FC236}">
              <a16:creationId xmlns:a16="http://schemas.microsoft.com/office/drawing/2014/main" id="{B912D2E6-AF18-4E80-8FAF-D0293551679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4" name="直線コネクタ 483">
          <a:extLst>
            <a:ext uri="{FF2B5EF4-FFF2-40B4-BE49-F238E27FC236}">
              <a16:creationId xmlns:a16="http://schemas.microsoft.com/office/drawing/2014/main" id="{6ECC9E8A-F940-481F-952A-5D1A5E0B4A8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5" name="直線コネクタ 484">
          <a:extLst>
            <a:ext uri="{FF2B5EF4-FFF2-40B4-BE49-F238E27FC236}">
              <a16:creationId xmlns:a16="http://schemas.microsoft.com/office/drawing/2014/main" id="{7B661980-1D01-4B96-B9E1-45B11C11AC4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6" name="テキスト ボックス 485">
          <a:extLst>
            <a:ext uri="{FF2B5EF4-FFF2-40B4-BE49-F238E27FC236}">
              <a16:creationId xmlns:a16="http://schemas.microsoft.com/office/drawing/2014/main" id="{4072DC13-5CBC-499E-AC2F-B380A2B1615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7" name="直線コネクタ 486">
          <a:extLst>
            <a:ext uri="{FF2B5EF4-FFF2-40B4-BE49-F238E27FC236}">
              <a16:creationId xmlns:a16="http://schemas.microsoft.com/office/drawing/2014/main" id="{16A70FD0-1996-4415-823D-568C0C57434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8" name="テキスト ボックス 487">
          <a:extLst>
            <a:ext uri="{FF2B5EF4-FFF2-40B4-BE49-F238E27FC236}">
              <a16:creationId xmlns:a16="http://schemas.microsoft.com/office/drawing/2014/main" id="{ABF8B4C6-00A7-4DAE-A6BF-23DBEB404B6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9" name="直線コネクタ 488">
          <a:extLst>
            <a:ext uri="{FF2B5EF4-FFF2-40B4-BE49-F238E27FC236}">
              <a16:creationId xmlns:a16="http://schemas.microsoft.com/office/drawing/2014/main" id="{0AD79FAB-5398-4275-BDCA-46674AD1685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0" name="テキスト ボックス 489">
          <a:extLst>
            <a:ext uri="{FF2B5EF4-FFF2-40B4-BE49-F238E27FC236}">
              <a16:creationId xmlns:a16="http://schemas.microsoft.com/office/drawing/2014/main" id="{0C1DD182-C7B4-4075-9D7C-74418ED8E4C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1" name="直線コネクタ 490">
          <a:extLst>
            <a:ext uri="{FF2B5EF4-FFF2-40B4-BE49-F238E27FC236}">
              <a16:creationId xmlns:a16="http://schemas.microsoft.com/office/drawing/2014/main" id="{BD42E360-4BF4-4BC1-BC87-96A2D54F2CD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2" name="テキスト ボックス 491">
          <a:extLst>
            <a:ext uri="{FF2B5EF4-FFF2-40B4-BE49-F238E27FC236}">
              <a16:creationId xmlns:a16="http://schemas.microsoft.com/office/drawing/2014/main" id="{CD7C05B6-B68D-429B-93DD-4D381C918F5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3" name="直線コネクタ 492">
          <a:extLst>
            <a:ext uri="{FF2B5EF4-FFF2-40B4-BE49-F238E27FC236}">
              <a16:creationId xmlns:a16="http://schemas.microsoft.com/office/drawing/2014/main" id="{247D3266-873D-48DA-BE3E-F62AA1EB3AE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4" name="テキスト ボックス 493">
          <a:extLst>
            <a:ext uri="{FF2B5EF4-FFF2-40B4-BE49-F238E27FC236}">
              <a16:creationId xmlns:a16="http://schemas.microsoft.com/office/drawing/2014/main" id="{B85C12B9-9BE8-45D9-AF74-8A22DDD23B8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5" name="直線コネクタ 494">
          <a:extLst>
            <a:ext uri="{FF2B5EF4-FFF2-40B4-BE49-F238E27FC236}">
              <a16:creationId xmlns:a16="http://schemas.microsoft.com/office/drawing/2014/main" id="{CEDA960F-F792-41FD-ADCB-C8E3AAE15FC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6" name="テキスト ボックス 495">
          <a:extLst>
            <a:ext uri="{FF2B5EF4-FFF2-40B4-BE49-F238E27FC236}">
              <a16:creationId xmlns:a16="http://schemas.microsoft.com/office/drawing/2014/main" id="{014D474A-83EE-4A08-B9DA-908BB998C7B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7" name="直線コネクタ 496">
          <a:extLst>
            <a:ext uri="{FF2B5EF4-FFF2-40B4-BE49-F238E27FC236}">
              <a16:creationId xmlns:a16="http://schemas.microsoft.com/office/drawing/2014/main" id="{167EEE91-5622-4E95-AAD9-6387C5BA49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8" name="テキスト ボックス 497">
          <a:extLst>
            <a:ext uri="{FF2B5EF4-FFF2-40B4-BE49-F238E27FC236}">
              <a16:creationId xmlns:a16="http://schemas.microsoft.com/office/drawing/2014/main" id="{0CA6FA25-96A7-4BF0-B799-5E8FDDADF45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9" name="【庁舎】&#10;一人当たり面積グラフ枠">
          <a:extLst>
            <a:ext uri="{FF2B5EF4-FFF2-40B4-BE49-F238E27FC236}">
              <a16:creationId xmlns:a16="http://schemas.microsoft.com/office/drawing/2014/main" id="{EB4675E9-702D-4B7D-B036-C4503F95057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500" name="直線コネクタ 499">
          <a:extLst>
            <a:ext uri="{FF2B5EF4-FFF2-40B4-BE49-F238E27FC236}">
              <a16:creationId xmlns:a16="http://schemas.microsoft.com/office/drawing/2014/main" id="{38493678-B816-4A07-A847-F498F4812333}"/>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501" name="【庁舎】&#10;一人当たり面積最小値テキスト">
          <a:extLst>
            <a:ext uri="{FF2B5EF4-FFF2-40B4-BE49-F238E27FC236}">
              <a16:creationId xmlns:a16="http://schemas.microsoft.com/office/drawing/2014/main" id="{E8A48840-F111-466F-97DE-2C68064578D3}"/>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502" name="直線コネクタ 501">
          <a:extLst>
            <a:ext uri="{FF2B5EF4-FFF2-40B4-BE49-F238E27FC236}">
              <a16:creationId xmlns:a16="http://schemas.microsoft.com/office/drawing/2014/main" id="{6BE36925-E4DD-491B-BE0B-34B51F55CA18}"/>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503" name="【庁舎】&#10;一人当たり面積最大値テキスト">
          <a:extLst>
            <a:ext uri="{FF2B5EF4-FFF2-40B4-BE49-F238E27FC236}">
              <a16:creationId xmlns:a16="http://schemas.microsoft.com/office/drawing/2014/main" id="{07F55B20-9C0E-4038-9BF3-EC4E6B62FD44}"/>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504" name="直線コネクタ 503">
          <a:extLst>
            <a:ext uri="{FF2B5EF4-FFF2-40B4-BE49-F238E27FC236}">
              <a16:creationId xmlns:a16="http://schemas.microsoft.com/office/drawing/2014/main" id="{E89857C4-9C15-4896-87A5-B0C337C43A71}"/>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505" name="【庁舎】&#10;一人当たり面積平均値テキスト">
          <a:extLst>
            <a:ext uri="{FF2B5EF4-FFF2-40B4-BE49-F238E27FC236}">
              <a16:creationId xmlns:a16="http://schemas.microsoft.com/office/drawing/2014/main" id="{41B1A43A-164A-4F0C-8D41-3159D940F0E9}"/>
            </a:ext>
          </a:extLst>
        </xdr:cNvPr>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506" name="フローチャート: 判断 505">
          <a:extLst>
            <a:ext uri="{FF2B5EF4-FFF2-40B4-BE49-F238E27FC236}">
              <a16:creationId xmlns:a16="http://schemas.microsoft.com/office/drawing/2014/main" id="{6D0F2507-AC57-43A7-B6D6-A56676A21A78}"/>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507" name="フローチャート: 判断 506">
          <a:extLst>
            <a:ext uri="{FF2B5EF4-FFF2-40B4-BE49-F238E27FC236}">
              <a16:creationId xmlns:a16="http://schemas.microsoft.com/office/drawing/2014/main" id="{0C184595-0D69-4243-9C01-62575B9648BE}"/>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08" name="フローチャート: 判断 507">
          <a:extLst>
            <a:ext uri="{FF2B5EF4-FFF2-40B4-BE49-F238E27FC236}">
              <a16:creationId xmlns:a16="http://schemas.microsoft.com/office/drawing/2014/main" id="{1FBDE61A-3810-40E5-A6A0-76552412D5E3}"/>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509" name="フローチャート: 判断 508">
          <a:extLst>
            <a:ext uri="{FF2B5EF4-FFF2-40B4-BE49-F238E27FC236}">
              <a16:creationId xmlns:a16="http://schemas.microsoft.com/office/drawing/2014/main" id="{573C683E-FCD6-4830-9670-6EAB1D782358}"/>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140788</xdr:rowOff>
    </xdr:from>
    <xdr:to>
      <xdr:col>98</xdr:col>
      <xdr:colOff>38100</xdr:colOff>
      <xdr:row>105</xdr:row>
      <xdr:rowOff>70938</xdr:rowOff>
    </xdr:to>
    <xdr:sp macro="" textlink="">
      <xdr:nvSpPr>
        <xdr:cNvPr id="510" name="フローチャート: 判断 509">
          <a:extLst>
            <a:ext uri="{FF2B5EF4-FFF2-40B4-BE49-F238E27FC236}">
              <a16:creationId xmlns:a16="http://schemas.microsoft.com/office/drawing/2014/main" id="{93C4FE5E-6A5C-46CA-B675-B67BB6083724}"/>
            </a:ext>
          </a:extLst>
        </xdr:cNvPr>
        <xdr:cNvSpPr/>
      </xdr:nvSpPr>
      <xdr:spPr>
        <a:xfrm>
          <a:off x="18605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id="{FF3AC210-7F1A-47A8-9F5D-7352394BEC5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id="{C9371C67-E29B-44A2-99C7-69FAFEE2379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id="{3A610919-E121-4227-B702-B99BC447F85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73000953-C27A-4E8F-A8DD-B7EA7675D99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CA50B3F2-ED26-4656-87F1-0268DE5DF2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134257</xdr:rowOff>
    </xdr:from>
    <xdr:to>
      <xdr:col>116</xdr:col>
      <xdr:colOff>114300</xdr:colOff>
      <xdr:row>105</xdr:row>
      <xdr:rowOff>64407</xdr:rowOff>
    </xdr:to>
    <xdr:sp macro="" textlink="">
      <xdr:nvSpPr>
        <xdr:cNvPr id="516" name="楕円 515">
          <a:extLst>
            <a:ext uri="{FF2B5EF4-FFF2-40B4-BE49-F238E27FC236}">
              <a16:creationId xmlns:a16="http://schemas.microsoft.com/office/drawing/2014/main" id="{FEC6BFBD-6D45-47DE-8A7E-D28EAC0DA276}"/>
            </a:ext>
          </a:extLst>
        </xdr:cNvPr>
        <xdr:cNvSpPr/>
      </xdr:nvSpPr>
      <xdr:spPr>
        <a:xfrm>
          <a:off x="221107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157134</xdr:rowOff>
    </xdr:from>
    <xdr:ext cx="469744" cy="259045"/>
    <xdr:sp macro="" textlink="">
      <xdr:nvSpPr>
        <xdr:cNvPr id="517" name="【庁舎】&#10;一人当たり面積該当値テキスト">
          <a:extLst>
            <a:ext uri="{FF2B5EF4-FFF2-40B4-BE49-F238E27FC236}">
              <a16:creationId xmlns:a16="http://schemas.microsoft.com/office/drawing/2014/main" id="{AC406497-56C5-4F8C-B086-5AD145EF8225}"/>
            </a:ext>
          </a:extLst>
        </xdr:cNvPr>
        <xdr:cNvSpPr txBox="1"/>
      </xdr:nvSpPr>
      <xdr:spPr>
        <a:xfrm>
          <a:off x="22199600" y="1781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157118</xdr:rowOff>
    </xdr:from>
    <xdr:to>
      <xdr:col>112</xdr:col>
      <xdr:colOff>38100</xdr:colOff>
      <xdr:row>105</xdr:row>
      <xdr:rowOff>87268</xdr:rowOff>
    </xdr:to>
    <xdr:sp macro="" textlink="">
      <xdr:nvSpPr>
        <xdr:cNvPr id="518" name="楕円 517">
          <a:extLst>
            <a:ext uri="{FF2B5EF4-FFF2-40B4-BE49-F238E27FC236}">
              <a16:creationId xmlns:a16="http://schemas.microsoft.com/office/drawing/2014/main" id="{E1338700-0C6B-46A9-93CD-7CCB4F5DB469}"/>
            </a:ext>
          </a:extLst>
        </xdr:cNvPr>
        <xdr:cNvSpPr/>
      </xdr:nvSpPr>
      <xdr:spPr>
        <a:xfrm>
          <a:off x="21272500" y="1798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13607</xdr:rowOff>
    </xdr:from>
    <xdr:to>
      <xdr:col>116</xdr:col>
      <xdr:colOff>63500</xdr:colOff>
      <xdr:row>105</xdr:row>
      <xdr:rowOff>36468</xdr:rowOff>
    </xdr:to>
    <xdr:cxnSp macro="">
      <xdr:nvCxnSpPr>
        <xdr:cNvPr id="519" name="直線コネクタ 518">
          <a:extLst>
            <a:ext uri="{FF2B5EF4-FFF2-40B4-BE49-F238E27FC236}">
              <a16:creationId xmlns:a16="http://schemas.microsoft.com/office/drawing/2014/main" id="{8574A09F-B7EB-4ABE-BB07-031224DBF097}"/>
            </a:ext>
          </a:extLst>
        </xdr:cNvPr>
        <xdr:cNvCxnSpPr/>
      </xdr:nvCxnSpPr>
      <xdr:spPr>
        <a:xfrm flipV="1">
          <a:off x="21323300" y="180158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166914</xdr:rowOff>
    </xdr:from>
    <xdr:to>
      <xdr:col>107</xdr:col>
      <xdr:colOff>101600</xdr:colOff>
      <xdr:row>105</xdr:row>
      <xdr:rowOff>97064</xdr:rowOff>
    </xdr:to>
    <xdr:sp macro="" textlink="">
      <xdr:nvSpPr>
        <xdr:cNvPr id="520" name="楕円 519">
          <a:extLst>
            <a:ext uri="{FF2B5EF4-FFF2-40B4-BE49-F238E27FC236}">
              <a16:creationId xmlns:a16="http://schemas.microsoft.com/office/drawing/2014/main" id="{D00A505D-96D0-4659-B5BF-EF8095A36E23}"/>
            </a:ext>
          </a:extLst>
        </xdr:cNvPr>
        <xdr:cNvSpPr/>
      </xdr:nvSpPr>
      <xdr:spPr>
        <a:xfrm>
          <a:off x="20383500" y="179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36468</xdr:rowOff>
    </xdr:from>
    <xdr:to>
      <xdr:col>111</xdr:col>
      <xdr:colOff>177800</xdr:colOff>
      <xdr:row>105</xdr:row>
      <xdr:rowOff>46264</xdr:rowOff>
    </xdr:to>
    <xdr:cxnSp macro="">
      <xdr:nvCxnSpPr>
        <xdr:cNvPr id="521" name="直線コネクタ 520">
          <a:extLst>
            <a:ext uri="{FF2B5EF4-FFF2-40B4-BE49-F238E27FC236}">
              <a16:creationId xmlns:a16="http://schemas.microsoft.com/office/drawing/2014/main" id="{5336F165-337A-4C54-A62E-30322F190A05}"/>
            </a:ext>
          </a:extLst>
        </xdr:cNvPr>
        <xdr:cNvCxnSpPr/>
      </xdr:nvCxnSpPr>
      <xdr:spPr>
        <a:xfrm flipV="1">
          <a:off x="20434300" y="180387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5262</xdr:rowOff>
    </xdr:from>
    <xdr:to>
      <xdr:col>102</xdr:col>
      <xdr:colOff>165100</xdr:colOff>
      <xdr:row>105</xdr:row>
      <xdr:rowOff>106862</xdr:rowOff>
    </xdr:to>
    <xdr:sp macro="" textlink="">
      <xdr:nvSpPr>
        <xdr:cNvPr id="522" name="楕円 521">
          <a:extLst>
            <a:ext uri="{FF2B5EF4-FFF2-40B4-BE49-F238E27FC236}">
              <a16:creationId xmlns:a16="http://schemas.microsoft.com/office/drawing/2014/main" id="{C3218313-B2D6-4342-B992-D0BE10222F07}"/>
            </a:ext>
          </a:extLst>
        </xdr:cNvPr>
        <xdr:cNvSpPr/>
      </xdr:nvSpPr>
      <xdr:spPr>
        <a:xfrm>
          <a:off x="19494500" y="180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46264</xdr:rowOff>
    </xdr:from>
    <xdr:to>
      <xdr:col>107</xdr:col>
      <xdr:colOff>50800</xdr:colOff>
      <xdr:row>105</xdr:row>
      <xdr:rowOff>56062</xdr:rowOff>
    </xdr:to>
    <xdr:cxnSp macro="">
      <xdr:nvCxnSpPr>
        <xdr:cNvPr id="523" name="直線コネクタ 522">
          <a:extLst>
            <a:ext uri="{FF2B5EF4-FFF2-40B4-BE49-F238E27FC236}">
              <a16:creationId xmlns:a16="http://schemas.microsoft.com/office/drawing/2014/main" id="{9F9B5DE9-C608-493A-A86E-C22F29F056A2}"/>
            </a:ext>
          </a:extLst>
        </xdr:cNvPr>
        <xdr:cNvCxnSpPr/>
      </xdr:nvCxnSpPr>
      <xdr:spPr>
        <a:xfrm flipV="1">
          <a:off x="19545300" y="180485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524" name="n_1aveValue【庁舎】&#10;一人当たり面積">
          <a:extLst>
            <a:ext uri="{FF2B5EF4-FFF2-40B4-BE49-F238E27FC236}">
              <a16:creationId xmlns:a16="http://schemas.microsoft.com/office/drawing/2014/main" id="{A00B766D-7F8B-4E81-926B-1948795FD363}"/>
            </a:ext>
          </a:extLst>
        </xdr:cNvPr>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525" name="n_2aveValue【庁舎】&#10;一人当たり面積">
          <a:extLst>
            <a:ext uri="{FF2B5EF4-FFF2-40B4-BE49-F238E27FC236}">
              <a16:creationId xmlns:a16="http://schemas.microsoft.com/office/drawing/2014/main" id="{5ABF6EB7-049D-4D4D-A0C0-1CCC747852EF}"/>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6004</xdr:rowOff>
    </xdr:from>
    <xdr:ext cx="469744" cy="259045"/>
    <xdr:sp macro="" textlink="">
      <xdr:nvSpPr>
        <xdr:cNvPr id="526" name="n_3aveValue【庁舎】&#10;一人当たり面積">
          <a:extLst>
            <a:ext uri="{FF2B5EF4-FFF2-40B4-BE49-F238E27FC236}">
              <a16:creationId xmlns:a16="http://schemas.microsoft.com/office/drawing/2014/main" id="{94A7BB49-5556-4FB0-9EB1-A9FF3BB610B5}"/>
            </a:ext>
          </a:extLst>
        </xdr:cNvPr>
        <xdr:cNvSpPr txBox="1"/>
      </xdr:nvSpPr>
      <xdr:spPr>
        <a:xfrm>
          <a:off x="19310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87465</xdr:rowOff>
    </xdr:from>
    <xdr:ext cx="469744" cy="259045"/>
    <xdr:sp macro="" textlink="">
      <xdr:nvSpPr>
        <xdr:cNvPr id="527" name="n_4aveValue【庁舎】&#10;一人当たり面積">
          <a:extLst>
            <a:ext uri="{FF2B5EF4-FFF2-40B4-BE49-F238E27FC236}">
              <a16:creationId xmlns:a16="http://schemas.microsoft.com/office/drawing/2014/main" id="{F4162CDF-79B5-4350-A5E6-6A0B22841458}"/>
            </a:ext>
          </a:extLst>
        </xdr:cNvPr>
        <xdr:cNvSpPr txBox="1"/>
      </xdr:nvSpPr>
      <xdr:spPr>
        <a:xfrm>
          <a:off x="18421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103795</xdr:rowOff>
    </xdr:from>
    <xdr:ext cx="469744" cy="259045"/>
    <xdr:sp macro="" textlink="">
      <xdr:nvSpPr>
        <xdr:cNvPr id="528" name="n_1mainValue【庁舎】&#10;一人当たり面積">
          <a:extLst>
            <a:ext uri="{FF2B5EF4-FFF2-40B4-BE49-F238E27FC236}">
              <a16:creationId xmlns:a16="http://schemas.microsoft.com/office/drawing/2014/main" id="{DC1737BE-71D8-4402-A2E2-FD101A866E08}"/>
            </a:ext>
          </a:extLst>
        </xdr:cNvPr>
        <xdr:cNvSpPr txBox="1"/>
      </xdr:nvSpPr>
      <xdr:spPr>
        <a:xfrm>
          <a:off x="21075727" y="1776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113591</xdr:rowOff>
    </xdr:from>
    <xdr:ext cx="469744" cy="259045"/>
    <xdr:sp macro="" textlink="">
      <xdr:nvSpPr>
        <xdr:cNvPr id="529" name="n_2mainValue【庁舎】&#10;一人当たり面積">
          <a:extLst>
            <a:ext uri="{FF2B5EF4-FFF2-40B4-BE49-F238E27FC236}">
              <a16:creationId xmlns:a16="http://schemas.microsoft.com/office/drawing/2014/main" id="{F7D811D0-F14B-4D11-AAD4-57768611E180}"/>
            </a:ext>
          </a:extLst>
        </xdr:cNvPr>
        <xdr:cNvSpPr txBox="1"/>
      </xdr:nvSpPr>
      <xdr:spPr>
        <a:xfrm>
          <a:off x="20199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123389</xdr:rowOff>
    </xdr:from>
    <xdr:ext cx="469744" cy="259045"/>
    <xdr:sp macro="" textlink="">
      <xdr:nvSpPr>
        <xdr:cNvPr id="530" name="n_3mainValue【庁舎】&#10;一人当たり面積">
          <a:extLst>
            <a:ext uri="{FF2B5EF4-FFF2-40B4-BE49-F238E27FC236}">
              <a16:creationId xmlns:a16="http://schemas.microsoft.com/office/drawing/2014/main" id="{171ED531-3F10-47CF-A6E9-33BAF64B4389}"/>
            </a:ext>
          </a:extLst>
        </xdr:cNvPr>
        <xdr:cNvSpPr txBox="1"/>
      </xdr:nvSpPr>
      <xdr:spPr>
        <a:xfrm>
          <a:off x="19310427" y="177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1" name="正方形/長方形 530">
          <a:extLst>
            <a:ext uri="{FF2B5EF4-FFF2-40B4-BE49-F238E27FC236}">
              <a16:creationId xmlns:a16="http://schemas.microsoft.com/office/drawing/2014/main" id="{C606C22A-4A34-491E-9F3A-17790291FA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2" name="正方形/長方形 531">
          <a:extLst>
            <a:ext uri="{FF2B5EF4-FFF2-40B4-BE49-F238E27FC236}">
              <a16:creationId xmlns:a16="http://schemas.microsoft.com/office/drawing/2014/main" id="{2F4D7CE3-50DC-4457-A6FC-2371EE042EF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3" name="テキスト ボックス 532">
          <a:extLst>
            <a:ext uri="{FF2B5EF4-FFF2-40B4-BE49-F238E27FC236}">
              <a16:creationId xmlns:a16="http://schemas.microsoft.com/office/drawing/2014/main" id="{366AA957-2DC3-468E-8B81-A43D7C45EB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施設類型別の有形固定資産減価償却率について、類似団体と比べるとほとんどの施設が平均値を上回り、老朽化している施設が多い。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や庁舎については、有形固定資産減価償却率が類似団体と比して高くなっており、修繕を行いながら使用しているが、老朽化に伴う整備の必要性が高まっている。消防施設については順次更新や改修を進めているが、人口一人当たり施設面積は類似団体の中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位とかなり高くなっている。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今後も必要なインフラや施設を整備するための公共施設管理計画に基づき、集約化や複合化、長寿命化、除却等の老朽化対策を適切に進めていく。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4760210</v>
      </c>
      <c r="BO4" s="424"/>
      <c r="BP4" s="424"/>
      <c r="BQ4" s="424"/>
      <c r="BR4" s="424"/>
      <c r="BS4" s="424"/>
      <c r="BT4" s="424"/>
      <c r="BU4" s="425"/>
      <c r="BV4" s="423">
        <v>4930579</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4.4000000000000004</v>
      </c>
      <c r="CU4" s="608"/>
      <c r="CV4" s="608"/>
      <c r="CW4" s="608"/>
      <c r="CX4" s="608"/>
      <c r="CY4" s="608"/>
      <c r="CZ4" s="608"/>
      <c r="DA4" s="609"/>
      <c r="DB4" s="607">
        <v>4.5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4607499</v>
      </c>
      <c r="BO5" s="429"/>
      <c r="BP5" s="429"/>
      <c r="BQ5" s="429"/>
      <c r="BR5" s="429"/>
      <c r="BS5" s="429"/>
      <c r="BT5" s="429"/>
      <c r="BU5" s="430"/>
      <c r="BV5" s="428">
        <v>4755012</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87.1</v>
      </c>
      <c r="CU5" s="399"/>
      <c r="CV5" s="399"/>
      <c r="CW5" s="399"/>
      <c r="CX5" s="399"/>
      <c r="CY5" s="399"/>
      <c r="CZ5" s="399"/>
      <c r="DA5" s="400"/>
      <c r="DB5" s="398">
        <v>88.4</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152711</v>
      </c>
      <c r="BO6" s="429"/>
      <c r="BP6" s="429"/>
      <c r="BQ6" s="429"/>
      <c r="BR6" s="429"/>
      <c r="BS6" s="429"/>
      <c r="BT6" s="429"/>
      <c r="BU6" s="430"/>
      <c r="BV6" s="428">
        <v>175567</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89.8</v>
      </c>
      <c r="CU6" s="582"/>
      <c r="CV6" s="582"/>
      <c r="CW6" s="582"/>
      <c r="CX6" s="582"/>
      <c r="CY6" s="582"/>
      <c r="CZ6" s="582"/>
      <c r="DA6" s="583"/>
      <c r="DB6" s="581">
        <v>92.1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13380</v>
      </c>
      <c r="BO7" s="429"/>
      <c r="BP7" s="429"/>
      <c r="BQ7" s="429"/>
      <c r="BR7" s="429"/>
      <c r="BS7" s="429"/>
      <c r="BT7" s="429"/>
      <c r="BU7" s="430"/>
      <c r="BV7" s="428">
        <v>35216</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3151396</v>
      </c>
      <c r="CU7" s="429"/>
      <c r="CV7" s="429"/>
      <c r="CW7" s="429"/>
      <c r="CX7" s="429"/>
      <c r="CY7" s="429"/>
      <c r="CZ7" s="429"/>
      <c r="DA7" s="430"/>
      <c r="DB7" s="428">
        <v>3103983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139331</v>
      </c>
      <c r="BO8" s="429"/>
      <c r="BP8" s="429"/>
      <c r="BQ8" s="429"/>
      <c r="BR8" s="429"/>
      <c r="BS8" s="429"/>
      <c r="BT8" s="429"/>
      <c r="BU8" s="430"/>
      <c r="BV8" s="428">
        <v>140351</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0.24</v>
      </c>
      <c r="CU8" s="542"/>
      <c r="CV8" s="542"/>
      <c r="CW8" s="542"/>
      <c r="CX8" s="542"/>
      <c r="CY8" s="542"/>
      <c r="CZ8" s="542"/>
      <c r="DA8" s="543"/>
      <c r="DB8" s="541">
        <v>0.24</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5832</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-1020</v>
      </c>
      <c r="BO9" s="429"/>
      <c r="BP9" s="429"/>
      <c r="BQ9" s="429"/>
      <c r="BR9" s="429"/>
      <c r="BS9" s="429"/>
      <c r="BT9" s="429"/>
      <c r="BU9" s="430"/>
      <c r="BV9" s="428">
        <v>9180</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15</v>
      </c>
      <c r="CU9" s="399"/>
      <c r="CV9" s="399"/>
      <c r="CW9" s="399"/>
      <c r="CX9" s="399"/>
      <c r="CY9" s="399"/>
      <c r="CZ9" s="399"/>
      <c r="DA9" s="400"/>
      <c r="DB9" s="398">
        <v>14.5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6438</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250</v>
      </c>
      <c r="BO10" s="429"/>
      <c r="BP10" s="429"/>
      <c r="BQ10" s="429"/>
      <c r="BR10" s="429"/>
      <c r="BS10" s="429"/>
      <c r="BT10" s="429"/>
      <c r="BU10" s="430"/>
      <c r="BV10" s="428">
        <v>390</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5471</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40000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5447</v>
      </c>
      <c r="S13" s="532"/>
      <c r="T13" s="532"/>
      <c r="U13" s="532"/>
      <c r="V13" s="533"/>
      <c r="W13" s="519" t="s">
        <v>141</v>
      </c>
      <c r="X13" s="441"/>
      <c r="Y13" s="441"/>
      <c r="Z13" s="441"/>
      <c r="AA13" s="441"/>
      <c r="AB13" s="442"/>
      <c r="AC13" s="404">
        <v>588</v>
      </c>
      <c r="AD13" s="405"/>
      <c r="AE13" s="405"/>
      <c r="AF13" s="405"/>
      <c r="AG13" s="406"/>
      <c r="AH13" s="404">
        <v>638</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-770</v>
      </c>
      <c r="BO13" s="429"/>
      <c r="BP13" s="429"/>
      <c r="BQ13" s="429"/>
      <c r="BR13" s="429"/>
      <c r="BS13" s="429"/>
      <c r="BT13" s="429"/>
      <c r="BU13" s="430"/>
      <c r="BV13" s="428">
        <v>-30430</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9.9</v>
      </c>
      <c r="CU13" s="399"/>
      <c r="CV13" s="399"/>
      <c r="CW13" s="399"/>
      <c r="CX13" s="399"/>
      <c r="CY13" s="399"/>
      <c r="CZ13" s="399"/>
      <c r="DA13" s="400"/>
      <c r="DB13" s="398">
        <v>9.3000000000000007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5653</v>
      </c>
      <c r="S14" s="532"/>
      <c r="T14" s="532"/>
      <c r="U14" s="532"/>
      <c r="V14" s="533"/>
      <c r="W14" s="534"/>
      <c r="X14" s="444"/>
      <c r="Y14" s="444"/>
      <c r="Z14" s="444"/>
      <c r="AA14" s="444"/>
      <c r="AB14" s="445"/>
      <c r="AC14" s="524">
        <v>19.600000000000001</v>
      </c>
      <c r="AD14" s="525"/>
      <c r="AE14" s="525"/>
      <c r="AF14" s="525"/>
      <c r="AG14" s="526"/>
      <c r="AH14" s="524">
        <v>20.3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41</v>
      </c>
      <c r="CU14" s="536"/>
      <c r="CV14" s="536"/>
      <c r="CW14" s="536"/>
      <c r="CX14" s="536"/>
      <c r="CY14" s="536"/>
      <c r="CZ14" s="536"/>
      <c r="DA14" s="537"/>
      <c r="DB14" s="535">
        <v>47.3</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5629</v>
      </c>
      <c r="S15" s="532"/>
      <c r="T15" s="532"/>
      <c r="U15" s="532"/>
      <c r="V15" s="533"/>
      <c r="W15" s="519" t="s">
        <v>149</v>
      </c>
      <c r="X15" s="441"/>
      <c r="Y15" s="441"/>
      <c r="Z15" s="441"/>
      <c r="AA15" s="441"/>
      <c r="AB15" s="442"/>
      <c r="AC15" s="404">
        <v>899</v>
      </c>
      <c r="AD15" s="405"/>
      <c r="AE15" s="405"/>
      <c r="AF15" s="405"/>
      <c r="AG15" s="406"/>
      <c r="AH15" s="404">
        <v>962</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698936</v>
      </c>
      <c r="BO15" s="424"/>
      <c r="BP15" s="424"/>
      <c r="BQ15" s="424"/>
      <c r="BR15" s="424"/>
      <c r="BS15" s="424"/>
      <c r="BT15" s="424"/>
      <c r="BU15" s="425"/>
      <c r="BV15" s="423">
        <v>701928</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29.9</v>
      </c>
      <c r="AD16" s="525"/>
      <c r="AE16" s="525"/>
      <c r="AF16" s="525"/>
      <c r="AG16" s="526"/>
      <c r="AH16" s="524">
        <v>30.5</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2871838</v>
      </c>
      <c r="BO16" s="429"/>
      <c r="BP16" s="429"/>
      <c r="BQ16" s="429"/>
      <c r="BR16" s="429"/>
      <c r="BS16" s="429"/>
      <c r="BT16" s="429"/>
      <c r="BU16" s="430"/>
      <c r="BV16" s="428">
        <v>2800534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1520</v>
      </c>
      <c r="AD17" s="405"/>
      <c r="AE17" s="405"/>
      <c r="AF17" s="405"/>
      <c r="AG17" s="406"/>
      <c r="AH17" s="404">
        <v>1550</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872268</v>
      </c>
      <c r="BO17" s="429"/>
      <c r="BP17" s="429"/>
      <c r="BQ17" s="429"/>
      <c r="BR17" s="429"/>
      <c r="BS17" s="429"/>
      <c r="BT17" s="429"/>
      <c r="BU17" s="430"/>
      <c r="BV17" s="428">
        <v>878680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299.61</v>
      </c>
      <c r="M18" s="493"/>
      <c r="N18" s="493"/>
      <c r="O18" s="493"/>
      <c r="P18" s="493"/>
      <c r="Q18" s="493"/>
      <c r="R18" s="494"/>
      <c r="S18" s="494"/>
      <c r="T18" s="494"/>
      <c r="U18" s="494"/>
      <c r="V18" s="495"/>
      <c r="W18" s="509"/>
      <c r="X18" s="510"/>
      <c r="Y18" s="510"/>
      <c r="Z18" s="510"/>
      <c r="AA18" s="510"/>
      <c r="AB18" s="520"/>
      <c r="AC18" s="392">
        <v>50.5</v>
      </c>
      <c r="AD18" s="393"/>
      <c r="AE18" s="393"/>
      <c r="AF18" s="393"/>
      <c r="AG18" s="496"/>
      <c r="AH18" s="392">
        <v>49.2</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2768552</v>
      </c>
      <c r="BO18" s="429"/>
      <c r="BP18" s="429"/>
      <c r="BQ18" s="429"/>
      <c r="BR18" s="429"/>
      <c r="BS18" s="429"/>
      <c r="BT18" s="429"/>
      <c r="BU18" s="430"/>
      <c r="BV18" s="428">
        <v>2766786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19</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3512873</v>
      </c>
      <c r="BO19" s="429"/>
      <c r="BP19" s="429"/>
      <c r="BQ19" s="429"/>
      <c r="BR19" s="429"/>
      <c r="BS19" s="429"/>
      <c r="BT19" s="429"/>
      <c r="BU19" s="430"/>
      <c r="BV19" s="428">
        <v>3578196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1846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5224563</v>
      </c>
      <c r="BO23" s="429"/>
      <c r="BP23" s="429"/>
      <c r="BQ23" s="429"/>
      <c r="BR23" s="429"/>
      <c r="BS23" s="429"/>
      <c r="BT23" s="429"/>
      <c r="BU23" s="430"/>
      <c r="BV23" s="428">
        <v>5217113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6300</v>
      </c>
      <c r="R24" s="405"/>
      <c r="S24" s="405"/>
      <c r="T24" s="405"/>
      <c r="U24" s="405"/>
      <c r="V24" s="406"/>
      <c r="W24" s="470"/>
      <c r="X24" s="461"/>
      <c r="Y24" s="462"/>
      <c r="Z24" s="401" t="s">
        <v>173</v>
      </c>
      <c r="AA24" s="402"/>
      <c r="AB24" s="402"/>
      <c r="AC24" s="402"/>
      <c r="AD24" s="402"/>
      <c r="AE24" s="402"/>
      <c r="AF24" s="402"/>
      <c r="AG24" s="403"/>
      <c r="AH24" s="404">
        <v>95</v>
      </c>
      <c r="AI24" s="405"/>
      <c r="AJ24" s="405"/>
      <c r="AK24" s="405"/>
      <c r="AL24" s="406"/>
      <c r="AM24" s="404">
        <v>268660</v>
      </c>
      <c r="AN24" s="405"/>
      <c r="AO24" s="405"/>
      <c r="AP24" s="405"/>
      <c r="AQ24" s="405"/>
      <c r="AR24" s="406"/>
      <c r="AS24" s="404">
        <v>2828</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5004875</v>
      </c>
      <c r="BO24" s="429"/>
      <c r="BP24" s="429"/>
      <c r="BQ24" s="429"/>
      <c r="BR24" s="429"/>
      <c r="BS24" s="429"/>
      <c r="BT24" s="429"/>
      <c r="BU24" s="430"/>
      <c r="BV24" s="428">
        <v>4957590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1</v>
      </c>
      <c r="M25" s="405"/>
      <c r="N25" s="405"/>
      <c r="O25" s="405"/>
      <c r="P25" s="406"/>
      <c r="Q25" s="404">
        <v>5200</v>
      </c>
      <c r="R25" s="405"/>
      <c r="S25" s="405"/>
      <c r="T25" s="405"/>
      <c r="U25" s="405"/>
      <c r="V25" s="406"/>
      <c r="W25" s="470"/>
      <c r="X25" s="461"/>
      <c r="Y25" s="462"/>
      <c r="Z25" s="401" t="s">
        <v>176</v>
      </c>
      <c r="AA25" s="402"/>
      <c r="AB25" s="402"/>
      <c r="AC25" s="402"/>
      <c r="AD25" s="402"/>
      <c r="AE25" s="402"/>
      <c r="AF25" s="402"/>
      <c r="AG25" s="403"/>
      <c r="AH25" s="404" t="s">
        <v>177</v>
      </c>
      <c r="AI25" s="405"/>
      <c r="AJ25" s="405"/>
      <c r="AK25" s="405"/>
      <c r="AL25" s="406"/>
      <c r="AM25" s="404" t="s">
        <v>139</v>
      </c>
      <c r="AN25" s="405"/>
      <c r="AO25" s="405"/>
      <c r="AP25" s="405"/>
      <c r="AQ25" s="405"/>
      <c r="AR25" s="406"/>
      <c r="AS25" s="404" t="s">
        <v>139</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97624</v>
      </c>
      <c r="BO25" s="424"/>
      <c r="BP25" s="424"/>
      <c r="BQ25" s="424"/>
      <c r="BR25" s="424"/>
      <c r="BS25" s="424"/>
      <c r="BT25" s="424"/>
      <c r="BU25" s="425"/>
      <c r="BV25" s="423">
        <v>193490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179</v>
      </c>
      <c r="F26" s="402"/>
      <c r="G26" s="402"/>
      <c r="H26" s="402"/>
      <c r="I26" s="402"/>
      <c r="J26" s="402"/>
      <c r="K26" s="403"/>
      <c r="L26" s="404">
        <v>1</v>
      </c>
      <c r="M26" s="405"/>
      <c r="N26" s="405"/>
      <c r="O26" s="405"/>
      <c r="P26" s="406"/>
      <c r="Q26" s="404">
        <v>4800</v>
      </c>
      <c r="R26" s="405"/>
      <c r="S26" s="405"/>
      <c r="T26" s="405"/>
      <c r="U26" s="405"/>
      <c r="V26" s="406"/>
      <c r="W26" s="470"/>
      <c r="X26" s="461"/>
      <c r="Y26" s="462"/>
      <c r="Z26" s="401" t="s">
        <v>180</v>
      </c>
      <c r="AA26" s="483"/>
      <c r="AB26" s="483"/>
      <c r="AC26" s="483"/>
      <c r="AD26" s="483"/>
      <c r="AE26" s="483"/>
      <c r="AF26" s="483"/>
      <c r="AG26" s="484"/>
      <c r="AH26" s="404">
        <v>9</v>
      </c>
      <c r="AI26" s="405"/>
      <c r="AJ26" s="405"/>
      <c r="AK26" s="405"/>
      <c r="AL26" s="406"/>
      <c r="AM26" s="404">
        <v>25236</v>
      </c>
      <c r="AN26" s="405"/>
      <c r="AO26" s="405"/>
      <c r="AP26" s="405"/>
      <c r="AQ26" s="405"/>
      <c r="AR26" s="406"/>
      <c r="AS26" s="404">
        <v>2804</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139</v>
      </c>
      <c r="BO26" s="429"/>
      <c r="BP26" s="429"/>
      <c r="BQ26" s="429"/>
      <c r="BR26" s="429"/>
      <c r="BS26" s="429"/>
      <c r="BT26" s="429"/>
      <c r="BU26" s="430"/>
      <c r="BV26" s="428" t="s">
        <v>139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2550</v>
      </c>
      <c r="R27" s="405"/>
      <c r="S27" s="405"/>
      <c r="T27" s="405"/>
      <c r="U27" s="405"/>
      <c r="V27" s="406"/>
      <c r="W27" s="470"/>
      <c r="X27" s="461"/>
      <c r="Y27" s="462"/>
      <c r="Z27" s="401" t="s">
        <v>183</v>
      </c>
      <c r="AA27" s="402"/>
      <c r="AB27" s="402"/>
      <c r="AC27" s="402"/>
      <c r="AD27" s="402"/>
      <c r="AE27" s="402"/>
      <c r="AF27" s="402"/>
      <c r="AG27" s="403"/>
      <c r="AH27" s="404" t="s">
        <v>184</v>
      </c>
      <c r="AI27" s="405"/>
      <c r="AJ27" s="405"/>
      <c r="AK27" s="405"/>
      <c r="AL27" s="406"/>
      <c r="AM27" s="404" t="s">
        <v>139</v>
      </c>
      <c r="AN27" s="405"/>
      <c r="AO27" s="405"/>
      <c r="AP27" s="405"/>
      <c r="AQ27" s="405"/>
      <c r="AR27" s="406"/>
      <c r="AS27" s="404" t="s">
        <v>139</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v>104014</v>
      </c>
      <c r="BO27" s="432"/>
      <c r="BP27" s="432"/>
      <c r="BQ27" s="432"/>
      <c r="BR27" s="432"/>
      <c r="BS27" s="432"/>
      <c r="BT27" s="432"/>
      <c r="BU27" s="433"/>
      <c r="BV27" s="431">
        <v>103976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186</v>
      </c>
      <c r="F28" s="402"/>
      <c r="G28" s="402"/>
      <c r="H28" s="402"/>
      <c r="I28" s="402"/>
      <c r="J28" s="402"/>
      <c r="K28" s="403"/>
      <c r="L28" s="404">
        <v>1</v>
      </c>
      <c r="M28" s="405"/>
      <c r="N28" s="405"/>
      <c r="O28" s="405"/>
      <c r="P28" s="406"/>
      <c r="Q28" s="404">
        <v>1880</v>
      </c>
      <c r="R28" s="405"/>
      <c r="S28" s="405"/>
      <c r="T28" s="405"/>
      <c r="U28" s="405"/>
      <c r="V28" s="406"/>
      <c r="W28" s="470"/>
      <c r="X28" s="461"/>
      <c r="Y28" s="462"/>
      <c r="Z28" s="401" t="s">
        <v>187</v>
      </c>
      <c r="AA28" s="402"/>
      <c r="AB28" s="402"/>
      <c r="AC28" s="402"/>
      <c r="AD28" s="402"/>
      <c r="AE28" s="402"/>
      <c r="AF28" s="402"/>
      <c r="AG28" s="403"/>
      <c r="AH28" s="404" t="s">
        <v>177</v>
      </c>
      <c r="AI28" s="405"/>
      <c r="AJ28" s="405"/>
      <c r="AK28" s="405"/>
      <c r="AL28" s="406"/>
      <c r="AM28" s="404" t="s">
        <v>139</v>
      </c>
      <c r="AN28" s="405"/>
      <c r="AO28" s="405"/>
      <c r="AP28" s="405"/>
      <c r="AQ28" s="405"/>
      <c r="AR28" s="406"/>
      <c r="AS28" s="404" t="s">
        <v>177</v>
      </c>
      <c r="AT28" s="405"/>
      <c r="AU28" s="405"/>
      <c r="AV28" s="405"/>
      <c r="AW28" s="405"/>
      <c r="AX28" s="407"/>
      <c r="AY28" s="411" t="s">
        <v>188</v>
      </c>
      <c r="AZ28" s="412"/>
      <c r="BA28" s="412"/>
      <c r="BB28" s="413"/>
      <c r="BC28" s="420" t="s">
        <v>47</v>
      </c>
      <c r="BD28" s="421"/>
      <c r="BE28" s="421"/>
      <c r="BF28" s="421"/>
      <c r="BG28" s="421"/>
      <c r="BH28" s="421"/>
      <c r="BI28" s="421"/>
      <c r="BJ28" s="421"/>
      <c r="BK28" s="421"/>
      <c r="BL28" s="421"/>
      <c r="BM28" s="422"/>
      <c r="BN28" s="423">
        <v>669648</v>
      </c>
      <c r="BO28" s="424"/>
      <c r="BP28" s="424"/>
      <c r="BQ28" s="424"/>
      <c r="BR28" s="424"/>
      <c r="BS28" s="424"/>
      <c r="BT28" s="424"/>
      <c r="BU28" s="425"/>
      <c r="BV28" s="423">
        <v>669398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8</v>
      </c>
      <c r="M29" s="405"/>
      <c r="N29" s="405"/>
      <c r="O29" s="405"/>
      <c r="P29" s="406"/>
      <c r="Q29" s="404">
        <v>1680</v>
      </c>
      <c r="R29" s="405"/>
      <c r="S29" s="405"/>
      <c r="T29" s="405"/>
      <c r="U29" s="405"/>
      <c r="V29" s="406"/>
      <c r="W29" s="471"/>
      <c r="X29" s="472"/>
      <c r="Y29" s="473"/>
      <c r="Z29" s="401" t="s">
        <v>190</v>
      </c>
      <c r="AA29" s="402"/>
      <c r="AB29" s="402"/>
      <c r="AC29" s="402"/>
      <c r="AD29" s="402"/>
      <c r="AE29" s="402"/>
      <c r="AF29" s="402"/>
      <c r="AG29" s="403"/>
      <c r="AH29" s="404">
        <v>95</v>
      </c>
      <c r="AI29" s="405"/>
      <c r="AJ29" s="405"/>
      <c r="AK29" s="405"/>
      <c r="AL29" s="406"/>
      <c r="AM29" s="404">
        <v>268660</v>
      </c>
      <c r="AN29" s="405"/>
      <c r="AO29" s="405"/>
      <c r="AP29" s="405"/>
      <c r="AQ29" s="405"/>
      <c r="AR29" s="406"/>
      <c r="AS29" s="404">
        <v>2828</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16414</v>
      </c>
      <c r="BO29" s="429"/>
      <c r="BP29" s="429"/>
      <c r="BQ29" s="429"/>
      <c r="BR29" s="429"/>
      <c r="BS29" s="429"/>
      <c r="BT29" s="429"/>
      <c r="BU29" s="430"/>
      <c r="BV29" s="428">
        <v>16408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92.7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772413</v>
      </c>
      <c r="BO30" s="432"/>
      <c r="BP30" s="432"/>
      <c r="BQ30" s="432"/>
      <c r="BR30" s="432"/>
      <c r="BS30" s="432"/>
      <c r="BT30" s="432"/>
      <c r="BU30" s="433"/>
      <c r="BV30" s="431">
        <v>688566</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200</v>
      </c>
      <c r="X33" s="390"/>
      <c r="Y33" s="390"/>
      <c r="Z33" s="390"/>
      <c r="AA33" s="390"/>
      <c r="AB33" s="390"/>
      <c r="AC33" s="390"/>
      <c r="AD33" s="390"/>
      <c r="AE33" s="390"/>
      <c r="AF33" s="390"/>
      <c r="AG33" s="390"/>
      <c r="AH33" s="390"/>
      <c r="AI33" s="390"/>
      <c r="AJ33" s="390"/>
      <c r="AK33" s="390"/>
      <c r="AL33" s="216"/>
      <c r="AM33" s="391" t="s">
        <v>199</v>
      </c>
      <c r="AN33" s="391"/>
      <c r="AO33" s="390" t="s">
        <v>202</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201</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IF('各会計、関係団体の財政状況及び健全化判断比率'!B33="","",'各会計、関係団体の財政状況及び健全化判断比率'!B33)</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下越障害福祉事務組合</v>
      </c>
      <c r="BZ34" s="386"/>
      <c r="CA34" s="386"/>
      <c r="CB34" s="386"/>
      <c r="CC34" s="386"/>
      <c r="CD34" s="386"/>
      <c r="CE34" s="386"/>
      <c r="CF34" s="386"/>
      <c r="CG34" s="386"/>
      <c r="CH34" s="386"/>
      <c r="CI34" s="386"/>
      <c r="CJ34" s="386"/>
      <c r="CK34" s="386"/>
      <c r="CL34" s="386"/>
      <c r="CM34" s="386"/>
      <c r="CN34" s="214"/>
      <c r="CO34" s="387">
        <f>IF(CQ34="","",MAX(C34:D43,U34:V43,AM34:AN43,BE34:BF43,BW34:BX43)+1)</f>
        <v>21</v>
      </c>
      <c r="CP34" s="387"/>
      <c r="CQ34" s="386" t="str">
        <f>IF('各会計、関係団体の財政状況及び健全化判断比率'!BS7="","",'各会計、関係団体の財政状況及び健全化判断比率'!BS7)</f>
        <v>関川村自然環境管理公社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国民健康保険関川診療所特別会計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IF('各会計、関係団体の財政状況及び健全化判断比率'!B34="","",'各会計、関係団体の財政状況及び健全化判断比率'!B34)</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新潟県市町村総合事務組合【一般会計】</v>
      </c>
      <c r="BZ35" s="386"/>
      <c r="CA35" s="386"/>
      <c r="CB35" s="386"/>
      <c r="CC35" s="386"/>
      <c r="CD35" s="386"/>
      <c r="CE35" s="386"/>
      <c r="CF35" s="386"/>
      <c r="CG35" s="386"/>
      <c r="CH35" s="386"/>
      <c r="CI35" s="386"/>
      <c r="CJ35" s="386"/>
      <c r="CK35" s="386"/>
      <c r="CL35" s="386"/>
      <c r="CM35" s="386"/>
      <c r="CN35" s="214"/>
      <c r="CO35" s="387">
        <f t="shared" ref="CO35:CO43" si="3">IF(CQ35="","",CO34+1)</f>
        <v>22</v>
      </c>
      <c r="CP35" s="387"/>
      <c r="CQ35" s="386" t="str">
        <f>IF('各会計、関係団体の財政状況及び健全化判断比率'!BS8="","",'各会計、関係団体の財政状況及び健全化判断比率'!BS8)</f>
        <v>パワープラント関川</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介護保険事業特別会計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9</v>
      </c>
      <c r="BF36" s="387"/>
      <c r="BG36" s="386" t="str">
        <f>IF('各会計、関係団体の財政状況及び健全化判断比率'!B35="","",'各会計、関係団体の財政状況及び健全化判断比率'!B35)</f>
        <v>簡易水道特別会計</v>
      </c>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新潟県市町村総合事務組合【職員退職手当支給事業特別会計】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5</v>
      </c>
      <c r="V37" s="387"/>
      <c r="W37" s="386" t="str">
        <f>IF('各会計、関係団体の財政状況及び健全化判断比率'!B31="","",'各会計、関係団体の財政状況及び健全化判断比率'!B31)</f>
        <v>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10</v>
      </c>
      <c r="BF37" s="387"/>
      <c r="BG37" s="386" t="str">
        <f>IF('各会計、関係団体の財政状況及び健全化判断比率'!B36="","",'各会計、関係団体の財政状況及び健全化判断比率'!B36)</f>
        <v>村有温泉特別会計</v>
      </c>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新潟県市町村総合事務組合【消防団員等公務災害補償事業特別会計】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f t="shared" si="1"/>
        <v>11</v>
      </c>
      <c r="BF38" s="387"/>
      <c r="BG38" s="386" t="str">
        <f>IF('各会計、関係団体の財政状況及び健全化判断比率'!B37="","",'各会計、関係団体の財政状況及び健全化判断比率'!B37)</f>
        <v>宅地等造成特別会計</v>
      </c>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新潟県市町村総合事務組合【消防賞じゅつ金支給事業特別会計】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17</v>
      </c>
      <c r="BX39" s="387"/>
      <c r="BY39" s="386" t="str">
        <f>IF('各会計、関係団体の財政状況及び健全化判断比率'!B73="","",'各会計、関係団体の財政状況及び健全化判断比率'!B73)</f>
        <v>新潟県市町村総合事務組合【非常勤職員公務災害補償等特別会計】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18</v>
      </c>
      <c r="BX40" s="387"/>
      <c r="BY40" s="386" t="str">
        <f>IF('各会計、関係団体の財政状況及び健全化判断比率'!B74="","",'各会計、関係団体の財政状況及び健全化判断比率'!B74)</f>
        <v>新潟県市町村総合事務組合【交通災害共済事業特別会計】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19</v>
      </c>
      <c r="BX41" s="387"/>
      <c r="BY41" s="386" t="str">
        <f>IF('各会計、関係団体の財政状況及び健全化判断比率'!B75="","",'各会計、関係団体の財政状況及び健全化判断比率'!B75)</f>
        <v>新潟県後期高齢者医療広域連合【一般会計】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20</v>
      </c>
      <c r="BX42" s="387"/>
      <c r="BY42" s="386" t="str">
        <f>IF('各会計、関係団体の財政状況及び健全化判断比率'!B76="","",'各会計、関係団体の財政状況及び健全化判断比率'!B76)</f>
        <v>新潟県後期高齢者医療広域連合【後期高齢者医療特別会計】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pso26rz/4nojLFJzJsQVksKDTwxL4Nxa4Li2zOsDEHEYgRjZHOxZTDiuAKJHteqOeW6Y4Tbga5X+9D3eAvBAjw==" saltValue="YF1VuNhHdMTG3OVARwAj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21" sqref="B21:AX21"/>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229</v>
      </c>
      <c r="C5" s="707"/>
      <c r="D5" s="707"/>
      <c r="E5" s="707"/>
      <c r="F5" s="707"/>
      <c r="G5" s="707"/>
      <c r="H5" s="707"/>
      <c r="I5" s="707"/>
      <c r="J5" s="707"/>
      <c r="K5" s="707"/>
      <c r="L5" s="707"/>
      <c r="M5" s="707"/>
      <c r="N5" s="707"/>
      <c r="O5" s="707"/>
      <c r="P5" s="707"/>
      <c r="Q5" s="708"/>
      <c r="R5" s="695">
        <v>679484</v>
      </c>
      <c r="S5" s="696"/>
      <c r="T5" s="696"/>
      <c r="U5" s="696"/>
      <c r="V5" s="696"/>
      <c r="W5" s="696"/>
      <c r="X5" s="696"/>
      <c r="Y5" s="739"/>
      <c r="Z5" s="757">
        <v>14.3</v>
      </c>
      <c r="AA5" s="757"/>
      <c r="AB5" s="757"/>
      <c r="AC5" s="757"/>
      <c r="AD5" s="758">
        <v>679484</v>
      </c>
      <c r="AE5" s="758"/>
      <c r="AF5" s="758"/>
      <c r="AG5" s="758"/>
      <c r="AH5" s="758"/>
      <c r="AI5" s="758"/>
      <c r="AJ5" s="758"/>
      <c r="AK5" s="758"/>
      <c r="AL5" s="740">
        <v>22</v>
      </c>
      <c r="AM5" s="711"/>
      <c r="AN5" s="711"/>
      <c r="AO5" s="741"/>
      <c r="AP5" s="706" t="s">
        <v>230</v>
      </c>
      <c r="AQ5" s="707"/>
      <c r="AR5" s="707"/>
      <c r="AS5" s="707"/>
      <c r="AT5" s="707"/>
      <c r="AU5" s="707"/>
      <c r="AV5" s="707"/>
      <c r="AW5" s="707"/>
      <c r="AX5" s="707"/>
      <c r="AY5" s="707"/>
      <c r="AZ5" s="707"/>
      <c r="BA5" s="707"/>
      <c r="BB5" s="707"/>
      <c r="BC5" s="707"/>
      <c r="BD5" s="707"/>
      <c r="BE5" s="707"/>
      <c r="BF5" s="708"/>
      <c r="BG5" s="640">
        <v>661025</v>
      </c>
      <c r="BH5" s="641"/>
      <c r="BI5" s="641"/>
      <c r="BJ5" s="641"/>
      <c r="BK5" s="641"/>
      <c r="BL5" s="641"/>
      <c r="BM5" s="641"/>
      <c r="BN5" s="642"/>
      <c r="BO5" s="677">
        <v>97.3</v>
      </c>
      <c r="BP5" s="677"/>
      <c r="BQ5" s="677"/>
      <c r="BR5" s="677"/>
      <c r="BS5" s="678" t="s">
        <v>139</v>
      </c>
      <c r="BT5" s="678"/>
      <c r="BU5" s="678"/>
      <c r="BV5" s="678"/>
      <c r="BW5" s="678"/>
      <c r="BX5" s="678"/>
      <c r="BY5" s="678"/>
      <c r="BZ5" s="678"/>
      <c r="CA5" s="678"/>
      <c r="CB5" s="728"/>
      <c r="CD5" s="744" t="s">
        <v>225</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223</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15">
      <c r="B6" s="637" t="s">
        <v>234</v>
      </c>
      <c r="C6" s="638"/>
      <c r="D6" s="638"/>
      <c r="E6" s="638"/>
      <c r="F6" s="638"/>
      <c r="G6" s="638"/>
      <c r="H6" s="638"/>
      <c r="I6" s="638"/>
      <c r="J6" s="638"/>
      <c r="K6" s="638"/>
      <c r="L6" s="638"/>
      <c r="M6" s="638"/>
      <c r="N6" s="638"/>
      <c r="O6" s="638"/>
      <c r="P6" s="638"/>
      <c r="Q6" s="639"/>
      <c r="R6" s="640">
        <v>81166</v>
      </c>
      <c r="S6" s="641"/>
      <c r="T6" s="641"/>
      <c r="U6" s="641"/>
      <c r="V6" s="641"/>
      <c r="W6" s="641"/>
      <c r="X6" s="641"/>
      <c r="Y6" s="642"/>
      <c r="Z6" s="677">
        <v>1.7</v>
      </c>
      <c r="AA6" s="677"/>
      <c r="AB6" s="677"/>
      <c r="AC6" s="677"/>
      <c r="AD6" s="678">
        <v>81166</v>
      </c>
      <c r="AE6" s="678"/>
      <c r="AF6" s="678"/>
      <c r="AG6" s="678"/>
      <c r="AH6" s="678"/>
      <c r="AI6" s="678"/>
      <c r="AJ6" s="678"/>
      <c r="AK6" s="678"/>
      <c r="AL6" s="643">
        <v>2.6</v>
      </c>
      <c r="AM6" s="644"/>
      <c r="AN6" s="644"/>
      <c r="AO6" s="679"/>
      <c r="AP6" s="637" t="s">
        <v>235</v>
      </c>
      <c r="AQ6" s="638"/>
      <c r="AR6" s="638"/>
      <c r="AS6" s="638"/>
      <c r="AT6" s="638"/>
      <c r="AU6" s="638"/>
      <c r="AV6" s="638"/>
      <c r="AW6" s="638"/>
      <c r="AX6" s="638"/>
      <c r="AY6" s="638"/>
      <c r="AZ6" s="638"/>
      <c r="BA6" s="638"/>
      <c r="BB6" s="638"/>
      <c r="BC6" s="638"/>
      <c r="BD6" s="638"/>
      <c r="BE6" s="638"/>
      <c r="BF6" s="639"/>
      <c r="BG6" s="640">
        <v>661025</v>
      </c>
      <c r="BH6" s="641"/>
      <c r="BI6" s="641"/>
      <c r="BJ6" s="641"/>
      <c r="BK6" s="641"/>
      <c r="BL6" s="641"/>
      <c r="BM6" s="641"/>
      <c r="BN6" s="642"/>
      <c r="BO6" s="677">
        <v>97.3</v>
      </c>
      <c r="BP6" s="677"/>
      <c r="BQ6" s="677"/>
      <c r="BR6" s="677"/>
      <c r="BS6" s="678" t="s">
        <v>236</v>
      </c>
      <c r="BT6" s="678"/>
      <c r="BU6" s="678"/>
      <c r="BV6" s="678"/>
      <c r="BW6" s="678"/>
      <c r="BX6" s="678"/>
      <c r="BY6" s="678"/>
      <c r="BZ6" s="678"/>
      <c r="CA6" s="678"/>
      <c r="CB6" s="728"/>
      <c r="CD6" s="698" t="s">
        <v>237</v>
      </c>
      <c r="CE6" s="699"/>
      <c r="CF6" s="699"/>
      <c r="CG6" s="699"/>
      <c r="CH6" s="699"/>
      <c r="CI6" s="699"/>
      <c r="CJ6" s="699"/>
      <c r="CK6" s="699"/>
      <c r="CL6" s="699"/>
      <c r="CM6" s="699"/>
      <c r="CN6" s="699"/>
      <c r="CO6" s="699"/>
      <c r="CP6" s="699"/>
      <c r="CQ6" s="700"/>
      <c r="CR6" s="640">
        <v>53083</v>
      </c>
      <c r="CS6" s="641"/>
      <c r="CT6" s="641"/>
      <c r="CU6" s="641"/>
      <c r="CV6" s="641"/>
      <c r="CW6" s="641"/>
      <c r="CX6" s="641"/>
      <c r="CY6" s="642"/>
      <c r="CZ6" s="740">
        <v>1.2</v>
      </c>
      <c r="DA6" s="711"/>
      <c r="DB6" s="711"/>
      <c r="DC6" s="743"/>
      <c r="DD6" s="646" t="s">
        <v>236</v>
      </c>
      <c r="DE6" s="641"/>
      <c r="DF6" s="641"/>
      <c r="DG6" s="641"/>
      <c r="DH6" s="641"/>
      <c r="DI6" s="641"/>
      <c r="DJ6" s="641"/>
      <c r="DK6" s="641"/>
      <c r="DL6" s="641"/>
      <c r="DM6" s="641"/>
      <c r="DN6" s="641"/>
      <c r="DO6" s="641"/>
      <c r="DP6" s="642"/>
      <c r="DQ6" s="646">
        <v>53083</v>
      </c>
      <c r="DR6" s="641"/>
      <c r="DS6" s="641"/>
      <c r="DT6" s="641"/>
      <c r="DU6" s="641"/>
      <c r="DV6" s="641"/>
      <c r="DW6" s="641"/>
      <c r="DX6" s="641"/>
      <c r="DY6" s="641"/>
      <c r="DZ6" s="641"/>
      <c r="EA6" s="641"/>
      <c r="EB6" s="641"/>
      <c r="EC6" s="684"/>
    </row>
    <row r="7" spans="2:143" ht="11.25" customHeight="1" x14ac:dyDescent="0.15">
      <c r="B7" s="637" t="s">
        <v>238</v>
      </c>
      <c r="C7" s="638"/>
      <c r="D7" s="638"/>
      <c r="E7" s="638"/>
      <c r="F7" s="638"/>
      <c r="G7" s="638"/>
      <c r="H7" s="638"/>
      <c r="I7" s="638"/>
      <c r="J7" s="638"/>
      <c r="K7" s="638"/>
      <c r="L7" s="638"/>
      <c r="M7" s="638"/>
      <c r="N7" s="638"/>
      <c r="O7" s="638"/>
      <c r="P7" s="638"/>
      <c r="Q7" s="639"/>
      <c r="R7" s="640">
        <v>340</v>
      </c>
      <c r="S7" s="641"/>
      <c r="T7" s="641"/>
      <c r="U7" s="641"/>
      <c r="V7" s="641"/>
      <c r="W7" s="641"/>
      <c r="X7" s="641"/>
      <c r="Y7" s="642"/>
      <c r="Z7" s="677">
        <v>0</v>
      </c>
      <c r="AA7" s="677"/>
      <c r="AB7" s="677"/>
      <c r="AC7" s="677"/>
      <c r="AD7" s="678">
        <v>340</v>
      </c>
      <c r="AE7" s="678"/>
      <c r="AF7" s="678"/>
      <c r="AG7" s="678"/>
      <c r="AH7" s="678"/>
      <c r="AI7" s="678"/>
      <c r="AJ7" s="678"/>
      <c r="AK7" s="678"/>
      <c r="AL7" s="643">
        <v>0</v>
      </c>
      <c r="AM7" s="644"/>
      <c r="AN7" s="644"/>
      <c r="AO7" s="679"/>
      <c r="AP7" s="637" t="s">
        <v>239</v>
      </c>
      <c r="AQ7" s="638"/>
      <c r="AR7" s="638"/>
      <c r="AS7" s="638"/>
      <c r="AT7" s="638"/>
      <c r="AU7" s="638"/>
      <c r="AV7" s="638"/>
      <c r="AW7" s="638"/>
      <c r="AX7" s="638"/>
      <c r="AY7" s="638"/>
      <c r="AZ7" s="638"/>
      <c r="BA7" s="638"/>
      <c r="BB7" s="638"/>
      <c r="BC7" s="638"/>
      <c r="BD7" s="638"/>
      <c r="BE7" s="638"/>
      <c r="BF7" s="639"/>
      <c r="BG7" s="640">
        <v>203437</v>
      </c>
      <c r="BH7" s="641"/>
      <c r="BI7" s="641"/>
      <c r="BJ7" s="641"/>
      <c r="BK7" s="641"/>
      <c r="BL7" s="641"/>
      <c r="BM7" s="641"/>
      <c r="BN7" s="642"/>
      <c r="BO7" s="677">
        <v>29.9</v>
      </c>
      <c r="BP7" s="677"/>
      <c r="BQ7" s="677"/>
      <c r="BR7" s="677"/>
      <c r="BS7" s="678" t="s">
        <v>240</v>
      </c>
      <c r="BT7" s="678"/>
      <c r="BU7" s="678"/>
      <c r="BV7" s="678"/>
      <c r="BW7" s="678"/>
      <c r="BX7" s="678"/>
      <c r="BY7" s="678"/>
      <c r="BZ7" s="678"/>
      <c r="CA7" s="678"/>
      <c r="CB7" s="728"/>
      <c r="CD7" s="673" t="s">
        <v>241</v>
      </c>
      <c r="CE7" s="674"/>
      <c r="CF7" s="674"/>
      <c r="CG7" s="674"/>
      <c r="CH7" s="674"/>
      <c r="CI7" s="674"/>
      <c r="CJ7" s="674"/>
      <c r="CK7" s="674"/>
      <c r="CL7" s="674"/>
      <c r="CM7" s="674"/>
      <c r="CN7" s="674"/>
      <c r="CO7" s="674"/>
      <c r="CP7" s="674"/>
      <c r="CQ7" s="675"/>
      <c r="CR7" s="640">
        <v>584411</v>
      </c>
      <c r="CS7" s="641"/>
      <c r="CT7" s="641"/>
      <c r="CU7" s="641"/>
      <c r="CV7" s="641"/>
      <c r="CW7" s="641"/>
      <c r="CX7" s="641"/>
      <c r="CY7" s="642"/>
      <c r="CZ7" s="677">
        <v>12.7</v>
      </c>
      <c r="DA7" s="677"/>
      <c r="DB7" s="677"/>
      <c r="DC7" s="677"/>
      <c r="DD7" s="646">
        <v>10385</v>
      </c>
      <c r="DE7" s="641"/>
      <c r="DF7" s="641"/>
      <c r="DG7" s="641"/>
      <c r="DH7" s="641"/>
      <c r="DI7" s="641"/>
      <c r="DJ7" s="641"/>
      <c r="DK7" s="641"/>
      <c r="DL7" s="641"/>
      <c r="DM7" s="641"/>
      <c r="DN7" s="641"/>
      <c r="DO7" s="641"/>
      <c r="DP7" s="642"/>
      <c r="DQ7" s="646">
        <v>498541</v>
      </c>
      <c r="DR7" s="641"/>
      <c r="DS7" s="641"/>
      <c r="DT7" s="641"/>
      <c r="DU7" s="641"/>
      <c r="DV7" s="641"/>
      <c r="DW7" s="641"/>
      <c r="DX7" s="641"/>
      <c r="DY7" s="641"/>
      <c r="DZ7" s="641"/>
      <c r="EA7" s="641"/>
      <c r="EB7" s="641"/>
      <c r="EC7" s="684"/>
    </row>
    <row r="8" spans="2:143" ht="11.25" customHeight="1" x14ac:dyDescent="0.15">
      <c r="B8" s="637" t="s">
        <v>242</v>
      </c>
      <c r="C8" s="638"/>
      <c r="D8" s="638"/>
      <c r="E8" s="638"/>
      <c r="F8" s="638"/>
      <c r="G8" s="638"/>
      <c r="H8" s="638"/>
      <c r="I8" s="638"/>
      <c r="J8" s="638"/>
      <c r="K8" s="638"/>
      <c r="L8" s="638"/>
      <c r="M8" s="638"/>
      <c r="N8" s="638"/>
      <c r="O8" s="638"/>
      <c r="P8" s="638"/>
      <c r="Q8" s="639"/>
      <c r="R8" s="640">
        <v>1755</v>
      </c>
      <c r="S8" s="641"/>
      <c r="T8" s="641"/>
      <c r="U8" s="641"/>
      <c r="V8" s="641"/>
      <c r="W8" s="641"/>
      <c r="X8" s="641"/>
      <c r="Y8" s="642"/>
      <c r="Z8" s="677">
        <v>0</v>
      </c>
      <c r="AA8" s="677"/>
      <c r="AB8" s="677"/>
      <c r="AC8" s="677"/>
      <c r="AD8" s="678">
        <v>1755</v>
      </c>
      <c r="AE8" s="678"/>
      <c r="AF8" s="678"/>
      <c r="AG8" s="678"/>
      <c r="AH8" s="678"/>
      <c r="AI8" s="678"/>
      <c r="AJ8" s="678"/>
      <c r="AK8" s="678"/>
      <c r="AL8" s="643">
        <v>0.1</v>
      </c>
      <c r="AM8" s="644"/>
      <c r="AN8" s="644"/>
      <c r="AO8" s="679"/>
      <c r="AP8" s="637" t="s">
        <v>243</v>
      </c>
      <c r="AQ8" s="638"/>
      <c r="AR8" s="638"/>
      <c r="AS8" s="638"/>
      <c r="AT8" s="638"/>
      <c r="AU8" s="638"/>
      <c r="AV8" s="638"/>
      <c r="AW8" s="638"/>
      <c r="AX8" s="638"/>
      <c r="AY8" s="638"/>
      <c r="AZ8" s="638"/>
      <c r="BA8" s="638"/>
      <c r="BB8" s="638"/>
      <c r="BC8" s="638"/>
      <c r="BD8" s="638"/>
      <c r="BE8" s="638"/>
      <c r="BF8" s="639"/>
      <c r="BG8" s="640">
        <v>9261</v>
      </c>
      <c r="BH8" s="641"/>
      <c r="BI8" s="641"/>
      <c r="BJ8" s="641"/>
      <c r="BK8" s="641"/>
      <c r="BL8" s="641"/>
      <c r="BM8" s="641"/>
      <c r="BN8" s="642"/>
      <c r="BO8" s="677">
        <v>1.4</v>
      </c>
      <c r="BP8" s="677"/>
      <c r="BQ8" s="677"/>
      <c r="BR8" s="677"/>
      <c r="BS8" s="646" t="s">
        <v>139</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886053</v>
      </c>
      <c r="CS8" s="641"/>
      <c r="CT8" s="641"/>
      <c r="CU8" s="641"/>
      <c r="CV8" s="641"/>
      <c r="CW8" s="641"/>
      <c r="CX8" s="641"/>
      <c r="CY8" s="642"/>
      <c r="CZ8" s="677">
        <v>19.2</v>
      </c>
      <c r="DA8" s="677"/>
      <c r="DB8" s="677"/>
      <c r="DC8" s="677"/>
      <c r="DD8" s="646">
        <v>13436</v>
      </c>
      <c r="DE8" s="641"/>
      <c r="DF8" s="641"/>
      <c r="DG8" s="641"/>
      <c r="DH8" s="641"/>
      <c r="DI8" s="641"/>
      <c r="DJ8" s="641"/>
      <c r="DK8" s="641"/>
      <c r="DL8" s="641"/>
      <c r="DM8" s="641"/>
      <c r="DN8" s="641"/>
      <c r="DO8" s="641"/>
      <c r="DP8" s="642"/>
      <c r="DQ8" s="646">
        <v>647055</v>
      </c>
      <c r="DR8" s="641"/>
      <c r="DS8" s="641"/>
      <c r="DT8" s="641"/>
      <c r="DU8" s="641"/>
      <c r="DV8" s="641"/>
      <c r="DW8" s="641"/>
      <c r="DX8" s="641"/>
      <c r="DY8" s="641"/>
      <c r="DZ8" s="641"/>
      <c r="EA8" s="641"/>
      <c r="EB8" s="641"/>
      <c r="EC8" s="684"/>
    </row>
    <row r="9" spans="2:143" ht="11.25" customHeight="1" x14ac:dyDescent="0.15">
      <c r="B9" s="637" t="s">
        <v>245</v>
      </c>
      <c r="C9" s="638"/>
      <c r="D9" s="638"/>
      <c r="E9" s="638"/>
      <c r="F9" s="638"/>
      <c r="G9" s="638"/>
      <c r="H9" s="638"/>
      <c r="I9" s="638"/>
      <c r="J9" s="638"/>
      <c r="K9" s="638"/>
      <c r="L9" s="638"/>
      <c r="M9" s="638"/>
      <c r="N9" s="638"/>
      <c r="O9" s="638"/>
      <c r="P9" s="638"/>
      <c r="Q9" s="639"/>
      <c r="R9" s="640">
        <v>954</v>
      </c>
      <c r="S9" s="641"/>
      <c r="T9" s="641"/>
      <c r="U9" s="641"/>
      <c r="V9" s="641"/>
      <c r="W9" s="641"/>
      <c r="X9" s="641"/>
      <c r="Y9" s="642"/>
      <c r="Z9" s="677">
        <v>0</v>
      </c>
      <c r="AA9" s="677"/>
      <c r="AB9" s="677"/>
      <c r="AC9" s="677"/>
      <c r="AD9" s="678">
        <v>954</v>
      </c>
      <c r="AE9" s="678"/>
      <c r="AF9" s="678"/>
      <c r="AG9" s="678"/>
      <c r="AH9" s="678"/>
      <c r="AI9" s="678"/>
      <c r="AJ9" s="678"/>
      <c r="AK9" s="678"/>
      <c r="AL9" s="643">
        <v>0</v>
      </c>
      <c r="AM9" s="644"/>
      <c r="AN9" s="644"/>
      <c r="AO9" s="679"/>
      <c r="AP9" s="637" t="s">
        <v>246</v>
      </c>
      <c r="AQ9" s="638"/>
      <c r="AR9" s="638"/>
      <c r="AS9" s="638"/>
      <c r="AT9" s="638"/>
      <c r="AU9" s="638"/>
      <c r="AV9" s="638"/>
      <c r="AW9" s="638"/>
      <c r="AX9" s="638"/>
      <c r="AY9" s="638"/>
      <c r="AZ9" s="638"/>
      <c r="BA9" s="638"/>
      <c r="BB9" s="638"/>
      <c r="BC9" s="638"/>
      <c r="BD9" s="638"/>
      <c r="BE9" s="638"/>
      <c r="BF9" s="639"/>
      <c r="BG9" s="640">
        <v>157036</v>
      </c>
      <c r="BH9" s="641"/>
      <c r="BI9" s="641"/>
      <c r="BJ9" s="641"/>
      <c r="BK9" s="641"/>
      <c r="BL9" s="641"/>
      <c r="BM9" s="641"/>
      <c r="BN9" s="642"/>
      <c r="BO9" s="677">
        <v>23.1</v>
      </c>
      <c r="BP9" s="677"/>
      <c r="BQ9" s="677"/>
      <c r="BR9" s="677"/>
      <c r="BS9" s="646" t="s">
        <v>139</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290127</v>
      </c>
      <c r="CS9" s="641"/>
      <c r="CT9" s="641"/>
      <c r="CU9" s="641"/>
      <c r="CV9" s="641"/>
      <c r="CW9" s="641"/>
      <c r="CX9" s="641"/>
      <c r="CY9" s="642"/>
      <c r="CZ9" s="677">
        <v>6.3</v>
      </c>
      <c r="DA9" s="677"/>
      <c r="DB9" s="677"/>
      <c r="DC9" s="677"/>
      <c r="DD9" s="646">
        <v>50950</v>
      </c>
      <c r="DE9" s="641"/>
      <c r="DF9" s="641"/>
      <c r="DG9" s="641"/>
      <c r="DH9" s="641"/>
      <c r="DI9" s="641"/>
      <c r="DJ9" s="641"/>
      <c r="DK9" s="641"/>
      <c r="DL9" s="641"/>
      <c r="DM9" s="641"/>
      <c r="DN9" s="641"/>
      <c r="DO9" s="641"/>
      <c r="DP9" s="642"/>
      <c r="DQ9" s="646">
        <v>223215</v>
      </c>
      <c r="DR9" s="641"/>
      <c r="DS9" s="641"/>
      <c r="DT9" s="641"/>
      <c r="DU9" s="641"/>
      <c r="DV9" s="641"/>
      <c r="DW9" s="641"/>
      <c r="DX9" s="641"/>
      <c r="DY9" s="641"/>
      <c r="DZ9" s="641"/>
      <c r="EA9" s="641"/>
      <c r="EB9" s="641"/>
      <c r="EC9" s="684"/>
    </row>
    <row r="10" spans="2:143" ht="11.25" customHeight="1" x14ac:dyDescent="0.15">
      <c r="B10" s="637" t="s">
        <v>248</v>
      </c>
      <c r="C10" s="638"/>
      <c r="D10" s="638"/>
      <c r="E10" s="638"/>
      <c r="F10" s="638"/>
      <c r="G10" s="638"/>
      <c r="H10" s="638"/>
      <c r="I10" s="638"/>
      <c r="J10" s="638"/>
      <c r="K10" s="638"/>
      <c r="L10" s="638"/>
      <c r="M10" s="638"/>
      <c r="N10" s="638"/>
      <c r="O10" s="638"/>
      <c r="P10" s="638"/>
      <c r="Q10" s="639"/>
      <c r="R10" s="640" t="s">
        <v>139</v>
      </c>
      <c r="S10" s="641"/>
      <c r="T10" s="641"/>
      <c r="U10" s="641"/>
      <c r="V10" s="641"/>
      <c r="W10" s="641"/>
      <c r="X10" s="641"/>
      <c r="Y10" s="642"/>
      <c r="Z10" s="677" t="s">
        <v>139</v>
      </c>
      <c r="AA10" s="677"/>
      <c r="AB10" s="677"/>
      <c r="AC10" s="677"/>
      <c r="AD10" s="678" t="s">
        <v>139</v>
      </c>
      <c r="AE10" s="678"/>
      <c r="AF10" s="678"/>
      <c r="AG10" s="678"/>
      <c r="AH10" s="678"/>
      <c r="AI10" s="678"/>
      <c r="AJ10" s="678"/>
      <c r="AK10" s="678"/>
      <c r="AL10" s="643" t="s">
        <v>249</v>
      </c>
      <c r="AM10" s="644"/>
      <c r="AN10" s="644"/>
      <c r="AO10" s="679"/>
      <c r="AP10" s="637" t="s">
        <v>250</v>
      </c>
      <c r="AQ10" s="638"/>
      <c r="AR10" s="638"/>
      <c r="AS10" s="638"/>
      <c r="AT10" s="638"/>
      <c r="AU10" s="638"/>
      <c r="AV10" s="638"/>
      <c r="AW10" s="638"/>
      <c r="AX10" s="638"/>
      <c r="AY10" s="638"/>
      <c r="AZ10" s="638"/>
      <c r="BA10" s="638"/>
      <c r="BB10" s="638"/>
      <c r="BC10" s="638"/>
      <c r="BD10" s="638"/>
      <c r="BE10" s="638"/>
      <c r="BF10" s="639"/>
      <c r="BG10" s="640">
        <v>13260</v>
      </c>
      <c r="BH10" s="641"/>
      <c r="BI10" s="641"/>
      <c r="BJ10" s="641"/>
      <c r="BK10" s="641"/>
      <c r="BL10" s="641"/>
      <c r="BM10" s="641"/>
      <c r="BN10" s="642"/>
      <c r="BO10" s="677">
        <v>2</v>
      </c>
      <c r="BP10" s="677"/>
      <c r="BQ10" s="677"/>
      <c r="BR10" s="677"/>
      <c r="BS10" s="646" t="s">
        <v>139</v>
      </c>
      <c r="BT10" s="641"/>
      <c r="BU10" s="641"/>
      <c r="BV10" s="641"/>
      <c r="BW10" s="641"/>
      <c r="BX10" s="641"/>
      <c r="BY10" s="641"/>
      <c r="BZ10" s="641"/>
      <c r="CA10" s="641"/>
      <c r="CB10" s="684"/>
      <c r="CD10" s="673" t="s">
        <v>251</v>
      </c>
      <c r="CE10" s="674"/>
      <c r="CF10" s="674"/>
      <c r="CG10" s="674"/>
      <c r="CH10" s="674"/>
      <c r="CI10" s="674"/>
      <c r="CJ10" s="674"/>
      <c r="CK10" s="674"/>
      <c r="CL10" s="674"/>
      <c r="CM10" s="674"/>
      <c r="CN10" s="674"/>
      <c r="CO10" s="674"/>
      <c r="CP10" s="674"/>
      <c r="CQ10" s="675"/>
      <c r="CR10" s="640">
        <v>14512</v>
      </c>
      <c r="CS10" s="641"/>
      <c r="CT10" s="641"/>
      <c r="CU10" s="641"/>
      <c r="CV10" s="641"/>
      <c r="CW10" s="641"/>
      <c r="CX10" s="641"/>
      <c r="CY10" s="642"/>
      <c r="CZ10" s="677">
        <v>0.3</v>
      </c>
      <c r="DA10" s="677"/>
      <c r="DB10" s="677"/>
      <c r="DC10" s="677"/>
      <c r="DD10" s="646" t="s">
        <v>139</v>
      </c>
      <c r="DE10" s="641"/>
      <c r="DF10" s="641"/>
      <c r="DG10" s="641"/>
      <c r="DH10" s="641"/>
      <c r="DI10" s="641"/>
      <c r="DJ10" s="641"/>
      <c r="DK10" s="641"/>
      <c r="DL10" s="641"/>
      <c r="DM10" s="641"/>
      <c r="DN10" s="641"/>
      <c r="DO10" s="641"/>
      <c r="DP10" s="642"/>
      <c r="DQ10" s="646">
        <v>2512</v>
      </c>
      <c r="DR10" s="641"/>
      <c r="DS10" s="641"/>
      <c r="DT10" s="641"/>
      <c r="DU10" s="641"/>
      <c r="DV10" s="641"/>
      <c r="DW10" s="641"/>
      <c r="DX10" s="641"/>
      <c r="DY10" s="641"/>
      <c r="DZ10" s="641"/>
      <c r="EA10" s="641"/>
      <c r="EB10" s="641"/>
      <c r="EC10" s="684"/>
    </row>
    <row r="11" spans="2:143" ht="11.25" customHeight="1" x14ac:dyDescent="0.15">
      <c r="B11" s="637" t="s">
        <v>252</v>
      </c>
      <c r="C11" s="638"/>
      <c r="D11" s="638"/>
      <c r="E11" s="638"/>
      <c r="F11" s="638"/>
      <c r="G11" s="638"/>
      <c r="H11" s="638"/>
      <c r="I11" s="638"/>
      <c r="J11" s="638"/>
      <c r="K11" s="638"/>
      <c r="L11" s="638"/>
      <c r="M11" s="638"/>
      <c r="N11" s="638"/>
      <c r="O11" s="638"/>
      <c r="P11" s="638"/>
      <c r="Q11" s="639"/>
      <c r="R11" s="640">
        <v>98597</v>
      </c>
      <c r="S11" s="641"/>
      <c r="T11" s="641"/>
      <c r="U11" s="641"/>
      <c r="V11" s="641"/>
      <c r="W11" s="641"/>
      <c r="X11" s="641"/>
      <c r="Y11" s="642"/>
      <c r="Z11" s="643">
        <v>2.1</v>
      </c>
      <c r="AA11" s="644"/>
      <c r="AB11" s="644"/>
      <c r="AC11" s="645"/>
      <c r="AD11" s="646">
        <v>98597</v>
      </c>
      <c r="AE11" s="641"/>
      <c r="AF11" s="641"/>
      <c r="AG11" s="641"/>
      <c r="AH11" s="641"/>
      <c r="AI11" s="641"/>
      <c r="AJ11" s="641"/>
      <c r="AK11" s="642"/>
      <c r="AL11" s="643">
        <v>3.2</v>
      </c>
      <c r="AM11" s="644"/>
      <c r="AN11" s="644"/>
      <c r="AO11" s="679"/>
      <c r="AP11" s="637" t="s">
        <v>253</v>
      </c>
      <c r="AQ11" s="638"/>
      <c r="AR11" s="638"/>
      <c r="AS11" s="638"/>
      <c r="AT11" s="638"/>
      <c r="AU11" s="638"/>
      <c r="AV11" s="638"/>
      <c r="AW11" s="638"/>
      <c r="AX11" s="638"/>
      <c r="AY11" s="638"/>
      <c r="AZ11" s="638"/>
      <c r="BA11" s="638"/>
      <c r="BB11" s="638"/>
      <c r="BC11" s="638"/>
      <c r="BD11" s="638"/>
      <c r="BE11" s="638"/>
      <c r="BF11" s="639"/>
      <c r="BG11" s="640">
        <v>23880</v>
      </c>
      <c r="BH11" s="641"/>
      <c r="BI11" s="641"/>
      <c r="BJ11" s="641"/>
      <c r="BK11" s="641"/>
      <c r="BL11" s="641"/>
      <c r="BM11" s="641"/>
      <c r="BN11" s="642"/>
      <c r="BO11" s="677">
        <v>3.5</v>
      </c>
      <c r="BP11" s="677"/>
      <c r="BQ11" s="677"/>
      <c r="BR11" s="677"/>
      <c r="BS11" s="646" t="s">
        <v>236</v>
      </c>
      <c r="BT11" s="641"/>
      <c r="BU11" s="641"/>
      <c r="BV11" s="641"/>
      <c r="BW11" s="641"/>
      <c r="BX11" s="641"/>
      <c r="BY11" s="641"/>
      <c r="BZ11" s="641"/>
      <c r="CA11" s="641"/>
      <c r="CB11" s="684"/>
      <c r="CD11" s="673" t="s">
        <v>254</v>
      </c>
      <c r="CE11" s="674"/>
      <c r="CF11" s="674"/>
      <c r="CG11" s="674"/>
      <c r="CH11" s="674"/>
      <c r="CI11" s="674"/>
      <c r="CJ11" s="674"/>
      <c r="CK11" s="674"/>
      <c r="CL11" s="674"/>
      <c r="CM11" s="674"/>
      <c r="CN11" s="674"/>
      <c r="CO11" s="674"/>
      <c r="CP11" s="674"/>
      <c r="CQ11" s="675"/>
      <c r="CR11" s="640">
        <v>496915</v>
      </c>
      <c r="CS11" s="641"/>
      <c r="CT11" s="641"/>
      <c r="CU11" s="641"/>
      <c r="CV11" s="641"/>
      <c r="CW11" s="641"/>
      <c r="CX11" s="641"/>
      <c r="CY11" s="642"/>
      <c r="CZ11" s="677">
        <v>10.8</v>
      </c>
      <c r="DA11" s="677"/>
      <c r="DB11" s="677"/>
      <c r="DC11" s="677"/>
      <c r="DD11" s="646">
        <v>166239</v>
      </c>
      <c r="DE11" s="641"/>
      <c r="DF11" s="641"/>
      <c r="DG11" s="641"/>
      <c r="DH11" s="641"/>
      <c r="DI11" s="641"/>
      <c r="DJ11" s="641"/>
      <c r="DK11" s="641"/>
      <c r="DL11" s="641"/>
      <c r="DM11" s="641"/>
      <c r="DN11" s="641"/>
      <c r="DO11" s="641"/>
      <c r="DP11" s="642"/>
      <c r="DQ11" s="646">
        <v>242014</v>
      </c>
      <c r="DR11" s="641"/>
      <c r="DS11" s="641"/>
      <c r="DT11" s="641"/>
      <c r="DU11" s="641"/>
      <c r="DV11" s="641"/>
      <c r="DW11" s="641"/>
      <c r="DX11" s="641"/>
      <c r="DY11" s="641"/>
      <c r="DZ11" s="641"/>
      <c r="EA11" s="641"/>
      <c r="EB11" s="641"/>
      <c r="EC11" s="684"/>
    </row>
    <row r="12" spans="2:143" ht="11.25" customHeight="1" x14ac:dyDescent="0.15">
      <c r="B12" s="637" t="s">
        <v>255</v>
      </c>
      <c r="C12" s="638"/>
      <c r="D12" s="638"/>
      <c r="E12" s="638"/>
      <c r="F12" s="638"/>
      <c r="G12" s="638"/>
      <c r="H12" s="638"/>
      <c r="I12" s="638"/>
      <c r="J12" s="638"/>
      <c r="K12" s="638"/>
      <c r="L12" s="638"/>
      <c r="M12" s="638"/>
      <c r="N12" s="638"/>
      <c r="O12" s="638"/>
      <c r="P12" s="638"/>
      <c r="Q12" s="639"/>
      <c r="R12" s="640" t="s">
        <v>249</v>
      </c>
      <c r="S12" s="641"/>
      <c r="T12" s="641"/>
      <c r="U12" s="641"/>
      <c r="V12" s="641"/>
      <c r="W12" s="641"/>
      <c r="X12" s="641"/>
      <c r="Y12" s="642"/>
      <c r="Z12" s="677" t="s">
        <v>139</v>
      </c>
      <c r="AA12" s="677"/>
      <c r="AB12" s="677"/>
      <c r="AC12" s="677"/>
      <c r="AD12" s="678" t="s">
        <v>236</v>
      </c>
      <c r="AE12" s="678"/>
      <c r="AF12" s="678"/>
      <c r="AG12" s="678"/>
      <c r="AH12" s="678"/>
      <c r="AI12" s="678"/>
      <c r="AJ12" s="678"/>
      <c r="AK12" s="678"/>
      <c r="AL12" s="643" t="s">
        <v>236</v>
      </c>
      <c r="AM12" s="644"/>
      <c r="AN12" s="644"/>
      <c r="AO12" s="679"/>
      <c r="AP12" s="637" t="s">
        <v>256</v>
      </c>
      <c r="AQ12" s="638"/>
      <c r="AR12" s="638"/>
      <c r="AS12" s="638"/>
      <c r="AT12" s="638"/>
      <c r="AU12" s="638"/>
      <c r="AV12" s="638"/>
      <c r="AW12" s="638"/>
      <c r="AX12" s="638"/>
      <c r="AY12" s="638"/>
      <c r="AZ12" s="638"/>
      <c r="BA12" s="638"/>
      <c r="BB12" s="638"/>
      <c r="BC12" s="638"/>
      <c r="BD12" s="638"/>
      <c r="BE12" s="638"/>
      <c r="BF12" s="639"/>
      <c r="BG12" s="640">
        <v>403139</v>
      </c>
      <c r="BH12" s="641"/>
      <c r="BI12" s="641"/>
      <c r="BJ12" s="641"/>
      <c r="BK12" s="641"/>
      <c r="BL12" s="641"/>
      <c r="BM12" s="641"/>
      <c r="BN12" s="642"/>
      <c r="BO12" s="677">
        <v>59.3</v>
      </c>
      <c r="BP12" s="677"/>
      <c r="BQ12" s="677"/>
      <c r="BR12" s="677"/>
      <c r="BS12" s="646" t="s">
        <v>236</v>
      </c>
      <c r="BT12" s="641"/>
      <c r="BU12" s="641"/>
      <c r="BV12" s="641"/>
      <c r="BW12" s="641"/>
      <c r="BX12" s="641"/>
      <c r="BY12" s="641"/>
      <c r="BZ12" s="641"/>
      <c r="CA12" s="641"/>
      <c r="CB12" s="684"/>
      <c r="CD12" s="673" t="s">
        <v>257</v>
      </c>
      <c r="CE12" s="674"/>
      <c r="CF12" s="674"/>
      <c r="CG12" s="674"/>
      <c r="CH12" s="674"/>
      <c r="CI12" s="674"/>
      <c r="CJ12" s="674"/>
      <c r="CK12" s="674"/>
      <c r="CL12" s="674"/>
      <c r="CM12" s="674"/>
      <c r="CN12" s="674"/>
      <c r="CO12" s="674"/>
      <c r="CP12" s="674"/>
      <c r="CQ12" s="675"/>
      <c r="CR12" s="640">
        <v>332687</v>
      </c>
      <c r="CS12" s="641"/>
      <c r="CT12" s="641"/>
      <c r="CU12" s="641"/>
      <c r="CV12" s="641"/>
      <c r="CW12" s="641"/>
      <c r="CX12" s="641"/>
      <c r="CY12" s="642"/>
      <c r="CZ12" s="677">
        <v>7.2</v>
      </c>
      <c r="DA12" s="677"/>
      <c r="DB12" s="677"/>
      <c r="DC12" s="677"/>
      <c r="DD12" s="646">
        <v>4275</v>
      </c>
      <c r="DE12" s="641"/>
      <c r="DF12" s="641"/>
      <c r="DG12" s="641"/>
      <c r="DH12" s="641"/>
      <c r="DI12" s="641"/>
      <c r="DJ12" s="641"/>
      <c r="DK12" s="641"/>
      <c r="DL12" s="641"/>
      <c r="DM12" s="641"/>
      <c r="DN12" s="641"/>
      <c r="DO12" s="641"/>
      <c r="DP12" s="642"/>
      <c r="DQ12" s="646">
        <v>182741</v>
      </c>
      <c r="DR12" s="641"/>
      <c r="DS12" s="641"/>
      <c r="DT12" s="641"/>
      <c r="DU12" s="641"/>
      <c r="DV12" s="641"/>
      <c r="DW12" s="641"/>
      <c r="DX12" s="641"/>
      <c r="DY12" s="641"/>
      <c r="DZ12" s="641"/>
      <c r="EA12" s="641"/>
      <c r="EB12" s="641"/>
      <c r="EC12" s="684"/>
    </row>
    <row r="13" spans="2:143" ht="11.25" customHeight="1" x14ac:dyDescent="0.15">
      <c r="B13" s="637" t="s">
        <v>258</v>
      </c>
      <c r="C13" s="638"/>
      <c r="D13" s="638"/>
      <c r="E13" s="638"/>
      <c r="F13" s="638"/>
      <c r="G13" s="638"/>
      <c r="H13" s="638"/>
      <c r="I13" s="638"/>
      <c r="J13" s="638"/>
      <c r="K13" s="638"/>
      <c r="L13" s="638"/>
      <c r="M13" s="638"/>
      <c r="N13" s="638"/>
      <c r="O13" s="638"/>
      <c r="P13" s="638"/>
      <c r="Q13" s="639"/>
      <c r="R13" s="640" t="s">
        <v>139</v>
      </c>
      <c r="S13" s="641"/>
      <c r="T13" s="641"/>
      <c r="U13" s="641"/>
      <c r="V13" s="641"/>
      <c r="W13" s="641"/>
      <c r="X13" s="641"/>
      <c r="Y13" s="642"/>
      <c r="Z13" s="677" t="s">
        <v>139</v>
      </c>
      <c r="AA13" s="677"/>
      <c r="AB13" s="677"/>
      <c r="AC13" s="677"/>
      <c r="AD13" s="678" t="s">
        <v>249</v>
      </c>
      <c r="AE13" s="678"/>
      <c r="AF13" s="678"/>
      <c r="AG13" s="678"/>
      <c r="AH13" s="678"/>
      <c r="AI13" s="678"/>
      <c r="AJ13" s="678"/>
      <c r="AK13" s="678"/>
      <c r="AL13" s="643" t="s">
        <v>139</v>
      </c>
      <c r="AM13" s="644"/>
      <c r="AN13" s="644"/>
      <c r="AO13" s="679"/>
      <c r="AP13" s="637" t="s">
        <v>259</v>
      </c>
      <c r="AQ13" s="638"/>
      <c r="AR13" s="638"/>
      <c r="AS13" s="638"/>
      <c r="AT13" s="638"/>
      <c r="AU13" s="638"/>
      <c r="AV13" s="638"/>
      <c r="AW13" s="638"/>
      <c r="AX13" s="638"/>
      <c r="AY13" s="638"/>
      <c r="AZ13" s="638"/>
      <c r="BA13" s="638"/>
      <c r="BB13" s="638"/>
      <c r="BC13" s="638"/>
      <c r="BD13" s="638"/>
      <c r="BE13" s="638"/>
      <c r="BF13" s="639"/>
      <c r="BG13" s="640">
        <v>375120</v>
      </c>
      <c r="BH13" s="641"/>
      <c r="BI13" s="641"/>
      <c r="BJ13" s="641"/>
      <c r="BK13" s="641"/>
      <c r="BL13" s="641"/>
      <c r="BM13" s="641"/>
      <c r="BN13" s="642"/>
      <c r="BO13" s="677">
        <v>55.2</v>
      </c>
      <c r="BP13" s="677"/>
      <c r="BQ13" s="677"/>
      <c r="BR13" s="677"/>
      <c r="BS13" s="646" t="s">
        <v>139</v>
      </c>
      <c r="BT13" s="641"/>
      <c r="BU13" s="641"/>
      <c r="BV13" s="641"/>
      <c r="BW13" s="641"/>
      <c r="BX13" s="641"/>
      <c r="BY13" s="641"/>
      <c r="BZ13" s="641"/>
      <c r="CA13" s="641"/>
      <c r="CB13" s="684"/>
      <c r="CD13" s="673" t="s">
        <v>260</v>
      </c>
      <c r="CE13" s="674"/>
      <c r="CF13" s="674"/>
      <c r="CG13" s="674"/>
      <c r="CH13" s="674"/>
      <c r="CI13" s="674"/>
      <c r="CJ13" s="674"/>
      <c r="CK13" s="674"/>
      <c r="CL13" s="674"/>
      <c r="CM13" s="674"/>
      <c r="CN13" s="674"/>
      <c r="CO13" s="674"/>
      <c r="CP13" s="674"/>
      <c r="CQ13" s="675"/>
      <c r="CR13" s="640">
        <v>753385</v>
      </c>
      <c r="CS13" s="641"/>
      <c r="CT13" s="641"/>
      <c r="CU13" s="641"/>
      <c r="CV13" s="641"/>
      <c r="CW13" s="641"/>
      <c r="CX13" s="641"/>
      <c r="CY13" s="642"/>
      <c r="CZ13" s="677">
        <v>16.399999999999999</v>
      </c>
      <c r="DA13" s="677"/>
      <c r="DB13" s="677"/>
      <c r="DC13" s="677"/>
      <c r="DD13" s="646">
        <v>286429</v>
      </c>
      <c r="DE13" s="641"/>
      <c r="DF13" s="641"/>
      <c r="DG13" s="641"/>
      <c r="DH13" s="641"/>
      <c r="DI13" s="641"/>
      <c r="DJ13" s="641"/>
      <c r="DK13" s="641"/>
      <c r="DL13" s="641"/>
      <c r="DM13" s="641"/>
      <c r="DN13" s="641"/>
      <c r="DO13" s="641"/>
      <c r="DP13" s="642"/>
      <c r="DQ13" s="646">
        <v>437443</v>
      </c>
      <c r="DR13" s="641"/>
      <c r="DS13" s="641"/>
      <c r="DT13" s="641"/>
      <c r="DU13" s="641"/>
      <c r="DV13" s="641"/>
      <c r="DW13" s="641"/>
      <c r="DX13" s="641"/>
      <c r="DY13" s="641"/>
      <c r="DZ13" s="641"/>
      <c r="EA13" s="641"/>
      <c r="EB13" s="641"/>
      <c r="EC13" s="684"/>
    </row>
    <row r="14" spans="2:143" ht="11.25" customHeight="1" x14ac:dyDescent="0.15">
      <c r="B14" s="637" t="s">
        <v>261</v>
      </c>
      <c r="C14" s="638"/>
      <c r="D14" s="638"/>
      <c r="E14" s="638"/>
      <c r="F14" s="638"/>
      <c r="G14" s="638"/>
      <c r="H14" s="638"/>
      <c r="I14" s="638"/>
      <c r="J14" s="638"/>
      <c r="K14" s="638"/>
      <c r="L14" s="638"/>
      <c r="M14" s="638"/>
      <c r="N14" s="638"/>
      <c r="O14" s="638"/>
      <c r="P14" s="638"/>
      <c r="Q14" s="639"/>
      <c r="R14" s="640">
        <v>10149</v>
      </c>
      <c r="S14" s="641"/>
      <c r="T14" s="641"/>
      <c r="U14" s="641"/>
      <c r="V14" s="641"/>
      <c r="W14" s="641"/>
      <c r="X14" s="641"/>
      <c r="Y14" s="642"/>
      <c r="Z14" s="677">
        <v>0.2</v>
      </c>
      <c r="AA14" s="677"/>
      <c r="AB14" s="677"/>
      <c r="AC14" s="677"/>
      <c r="AD14" s="678">
        <v>10149</v>
      </c>
      <c r="AE14" s="678"/>
      <c r="AF14" s="678"/>
      <c r="AG14" s="678"/>
      <c r="AH14" s="678"/>
      <c r="AI14" s="678"/>
      <c r="AJ14" s="678"/>
      <c r="AK14" s="678"/>
      <c r="AL14" s="643">
        <v>0.3</v>
      </c>
      <c r="AM14" s="644"/>
      <c r="AN14" s="644"/>
      <c r="AO14" s="679"/>
      <c r="AP14" s="637" t="s">
        <v>262</v>
      </c>
      <c r="AQ14" s="638"/>
      <c r="AR14" s="638"/>
      <c r="AS14" s="638"/>
      <c r="AT14" s="638"/>
      <c r="AU14" s="638"/>
      <c r="AV14" s="638"/>
      <c r="AW14" s="638"/>
      <c r="AX14" s="638"/>
      <c r="AY14" s="638"/>
      <c r="AZ14" s="638"/>
      <c r="BA14" s="638"/>
      <c r="BB14" s="638"/>
      <c r="BC14" s="638"/>
      <c r="BD14" s="638"/>
      <c r="BE14" s="638"/>
      <c r="BF14" s="639"/>
      <c r="BG14" s="640">
        <v>20732</v>
      </c>
      <c r="BH14" s="641"/>
      <c r="BI14" s="641"/>
      <c r="BJ14" s="641"/>
      <c r="BK14" s="641"/>
      <c r="BL14" s="641"/>
      <c r="BM14" s="641"/>
      <c r="BN14" s="642"/>
      <c r="BO14" s="677">
        <v>3.1</v>
      </c>
      <c r="BP14" s="677"/>
      <c r="BQ14" s="677"/>
      <c r="BR14" s="677"/>
      <c r="BS14" s="646" t="s">
        <v>139</v>
      </c>
      <c r="BT14" s="641"/>
      <c r="BU14" s="641"/>
      <c r="BV14" s="641"/>
      <c r="BW14" s="641"/>
      <c r="BX14" s="641"/>
      <c r="BY14" s="641"/>
      <c r="BZ14" s="641"/>
      <c r="CA14" s="641"/>
      <c r="CB14" s="684"/>
      <c r="CD14" s="673" t="s">
        <v>263</v>
      </c>
      <c r="CE14" s="674"/>
      <c r="CF14" s="674"/>
      <c r="CG14" s="674"/>
      <c r="CH14" s="674"/>
      <c r="CI14" s="674"/>
      <c r="CJ14" s="674"/>
      <c r="CK14" s="674"/>
      <c r="CL14" s="674"/>
      <c r="CM14" s="674"/>
      <c r="CN14" s="674"/>
      <c r="CO14" s="674"/>
      <c r="CP14" s="674"/>
      <c r="CQ14" s="675"/>
      <c r="CR14" s="640">
        <v>236059</v>
      </c>
      <c r="CS14" s="641"/>
      <c r="CT14" s="641"/>
      <c r="CU14" s="641"/>
      <c r="CV14" s="641"/>
      <c r="CW14" s="641"/>
      <c r="CX14" s="641"/>
      <c r="CY14" s="642"/>
      <c r="CZ14" s="677">
        <v>5.0999999999999996</v>
      </c>
      <c r="DA14" s="677"/>
      <c r="DB14" s="677"/>
      <c r="DC14" s="677"/>
      <c r="DD14" s="646">
        <v>4558</v>
      </c>
      <c r="DE14" s="641"/>
      <c r="DF14" s="641"/>
      <c r="DG14" s="641"/>
      <c r="DH14" s="641"/>
      <c r="DI14" s="641"/>
      <c r="DJ14" s="641"/>
      <c r="DK14" s="641"/>
      <c r="DL14" s="641"/>
      <c r="DM14" s="641"/>
      <c r="DN14" s="641"/>
      <c r="DO14" s="641"/>
      <c r="DP14" s="642"/>
      <c r="DQ14" s="646">
        <v>227595</v>
      </c>
      <c r="DR14" s="641"/>
      <c r="DS14" s="641"/>
      <c r="DT14" s="641"/>
      <c r="DU14" s="641"/>
      <c r="DV14" s="641"/>
      <c r="DW14" s="641"/>
      <c r="DX14" s="641"/>
      <c r="DY14" s="641"/>
      <c r="DZ14" s="641"/>
      <c r="EA14" s="641"/>
      <c r="EB14" s="641"/>
      <c r="EC14" s="684"/>
    </row>
    <row r="15" spans="2:143" ht="11.25" customHeight="1" x14ac:dyDescent="0.15">
      <c r="B15" s="637" t="s">
        <v>264</v>
      </c>
      <c r="C15" s="638"/>
      <c r="D15" s="638"/>
      <c r="E15" s="638"/>
      <c r="F15" s="638"/>
      <c r="G15" s="638"/>
      <c r="H15" s="638"/>
      <c r="I15" s="638"/>
      <c r="J15" s="638"/>
      <c r="K15" s="638"/>
      <c r="L15" s="638"/>
      <c r="M15" s="638"/>
      <c r="N15" s="638"/>
      <c r="O15" s="638"/>
      <c r="P15" s="638"/>
      <c r="Q15" s="639"/>
      <c r="R15" s="640" t="s">
        <v>236</v>
      </c>
      <c r="S15" s="641"/>
      <c r="T15" s="641"/>
      <c r="U15" s="641"/>
      <c r="V15" s="641"/>
      <c r="W15" s="641"/>
      <c r="X15" s="641"/>
      <c r="Y15" s="642"/>
      <c r="Z15" s="677" t="s">
        <v>240</v>
      </c>
      <c r="AA15" s="677"/>
      <c r="AB15" s="677"/>
      <c r="AC15" s="677"/>
      <c r="AD15" s="678" t="s">
        <v>236</v>
      </c>
      <c r="AE15" s="678"/>
      <c r="AF15" s="678"/>
      <c r="AG15" s="678"/>
      <c r="AH15" s="678"/>
      <c r="AI15" s="678"/>
      <c r="AJ15" s="678"/>
      <c r="AK15" s="678"/>
      <c r="AL15" s="643" t="s">
        <v>236</v>
      </c>
      <c r="AM15" s="644"/>
      <c r="AN15" s="644"/>
      <c r="AO15" s="679"/>
      <c r="AP15" s="637" t="s">
        <v>265</v>
      </c>
      <c r="AQ15" s="638"/>
      <c r="AR15" s="638"/>
      <c r="AS15" s="638"/>
      <c r="AT15" s="638"/>
      <c r="AU15" s="638"/>
      <c r="AV15" s="638"/>
      <c r="AW15" s="638"/>
      <c r="AX15" s="638"/>
      <c r="AY15" s="638"/>
      <c r="AZ15" s="638"/>
      <c r="BA15" s="638"/>
      <c r="BB15" s="638"/>
      <c r="BC15" s="638"/>
      <c r="BD15" s="638"/>
      <c r="BE15" s="638"/>
      <c r="BF15" s="639"/>
      <c r="BG15" s="640">
        <v>33717</v>
      </c>
      <c r="BH15" s="641"/>
      <c r="BI15" s="641"/>
      <c r="BJ15" s="641"/>
      <c r="BK15" s="641"/>
      <c r="BL15" s="641"/>
      <c r="BM15" s="641"/>
      <c r="BN15" s="642"/>
      <c r="BO15" s="677">
        <v>5</v>
      </c>
      <c r="BP15" s="677"/>
      <c r="BQ15" s="677"/>
      <c r="BR15" s="677"/>
      <c r="BS15" s="646" t="s">
        <v>236</v>
      </c>
      <c r="BT15" s="641"/>
      <c r="BU15" s="641"/>
      <c r="BV15" s="641"/>
      <c r="BW15" s="641"/>
      <c r="BX15" s="641"/>
      <c r="BY15" s="641"/>
      <c r="BZ15" s="641"/>
      <c r="CA15" s="641"/>
      <c r="CB15" s="684"/>
      <c r="CD15" s="673" t="s">
        <v>266</v>
      </c>
      <c r="CE15" s="674"/>
      <c r="CF15" s="674"/>
      <c r="CG15" s="674"/>
      <c r="CH15" s="674"/>
      <c r="CI15" s="674"/>
      <c r="CJ15" s="674"/>
      <c r="CK15" s="674"/>
      <c r="CL15" s="674"/>
      <c r="CM15" s="674"/>
      <c r="CN15" s="674"/>
      <c r="CO15" s="674"/>
      <c r="CP15" s="674"/>
      <c r="CQ15" s="675"/>
      <c r="CR15" s="640">
        <v>396411</v>
      </c>
      <c r="CS15" s="641"/>
      <c r="CT15" s="641"/>
      <c r="CU15" s="641"/>
      <c r="CV15" s="641"/>
      <c r="CW15" s="641"/>
      <c r="CX15" s="641"/>
      <c r="CY15" s="642"/>
      <c r="CZ15" s="677">
        <v>8.6</v>
      </c>
      <c r="DA15" s="677"/>
      <c r="DB15" s="677"/>
      <c r="DC15" s="677"/>
      <c r="DD15" s="646">
        <v>54911</v>
      </c>
      <c r="DE15" s="641"/>
      <c r="DF15" s="641"/>
      <c r="DG15" s="641"/>
      <c r="DH15" s="641"/>
      <c r="DI15" s="641"/>
      <c r="DJ15" s="641"/>
      <c r="DK15" s="641"/>
      <c r="DL15" s="641"/>
      <c r="DM15" s="641"/>
      <c r="DN15" s="641"/>
      <c r="DO15" s="641"/>
      <c r="DP15" s="642"/>
      <c r="DQ15" s="646">
        <v>317028</v>
      </c>
      <c r="DR15" s="641"/>
      <c r="DS15" s="641"/>
      <c r="DT15" s="641"/>
      <c r="DU15" s="641"/>
      <c r="DV15" s="641"/>
      <c r="DW15" s="641"/>
      <c r="DX15" s="641"/>
      <c r="DY15" s="641"/>
      <c r="DZ15" s="641"/>
      <c r="EA15" s="641"/>
      <c r="EB15" s="641"/>
      <c r="EC15" s="684"/>
    </row>
    <row r="16" spans="2:143" ht="11.25" customHeight="1" x14ac:dyDescent="0.15">
      <c r="B16" s="637" t="s">
        <v>267</v>
      </c>
      <c r="C16" s="638"/>
      <c r="D16" s="638"/>
      <c r="E16" s="638"/>
      <c r="F16" s="638"/>
      <c r="G16" s="638"/>
      <c r="H16" s="638"/>
      <c r="I16" s="638"/>
      <c r="J16" s="638"/>
      <c r="K16" s="638"/>
      <c r="L16" s="638"/>
      <c r="M16" s="638"/>
      <c r="N16" s="638"/>
      <c r="O16" s="638"/>
      <c r="P16" s="638"/>
      <c r="Q16" s="639"/>
      <c r="R16" s="640">
        <v>2695</v>
      </c>
      <c r="S16" s="641"/>
      <c r="T16" s="641"/>
      <c r="U16" s="641"/>
      <c r="V16" s="641"/>
      <c r="W16" s="641"/>
      <c r="X16" s="641"/>
      <c r="Y16" s="642"/>
      <c r="Z16" s="677">
        <v>0.1</v>
      </c>
      <c r="AA16" s="677"/>
      <c r="AB16" s="677"/>
      <c r="AC16" s="677"/>
      <c r="AD16" s="678">
        <v>2695</v>
      </c>
      <c r="AE16" s="678"/>
      <c r="AF16" s="678"/>
      <c r="AG16" s="678"/>
      <c r="AH16" s="678"/>
      <c r="AI16" s="678"/>
      <c r="AJ16" s="678"/>
      <c r="AK16" s="678"/>
      <c r="AL16" s="643">
        <v>0.1</v>
      </c>
      <c r="AM16" s="644"/>
      <c r="AN16" s="644"/>
      <c r="AO16" s="679"/>
      <c r="AP16" s="637" t="s">
        <v>268</v>
      </c>
      <c r="AQ16" s="638"/>
      <c r="AR16" s="638"/>
      <c r="AS16" s="638"/>
      <c r="AT16" s="638"/>
      <c r="AU16" s="638"/>
      <c r="AV16" s="638"/>
      <c r="AW16" s="638"/>
      <c r="AX16" s="638"/>
      <c r="AY16" s="638"/>
      <c r="AZ16" s="638"/>
      <c r="BA16" s="638"/>
      <c r="BB16" s="638"/>
      <c r="BC16" s="638"/>
      <c r="BD16" s="638"/>
      <c r="BE16" s="638"/>
      <c r="BF16" s="639"/>
      <c r="BG16" s="640" t="s">
        <v>240</v>
      </c>
      <c r="BH16" s="641"/>
      <c r="BI16" s="641"/>
      <c r="BJ16" s="641"/>
      <c r="BK16" s="641"/>
      <c r="BL16" s="641"/>
      <c r="BM16" s="641"/>
      <c r="BN16" s="642"/>
      <c r="BO16" s="677" t="s">
        <v>139</v>
      </c>
      <c r="BP16" s="677"/>
      <c r="BQ16" s="677"/>
      <c r="BR16" s="677"/>
      <c r="BS16" s="646" t="s">
        <v>249</v>
      </c>
      <c r="BT16" s="641"/>
      <c r="BU16" s="641"/>
      <c r="BV16" s="641"/>
      <c r="BW16" s="641"/>
      <c r="BX16" s="641"/>
      <c r="BY16" s="641"/>
      <c r="BZ16" s="641"/>
      <c r="CA16" s="641"/>
      <c r="CB16" s="684"/>
      <c r="CD16" s="673" t="s">
        <v>269</v>
      </c>
      <c r="CE16" s="674"/>
      <c r="CF16" s="674"/>
      <c r="CG16" s="674"/>
      <c r="CH16" s="674"/>
      <c r="CI16" s="674"/>
      <c r="CJ16" s="674"/>
      <c r="CK16" s="674"/>
      <c r="CL16" s="674"/>
      <c r="CM16" s="674"/>
      <c r="CN16" s="674"/>
      <c r="CO16" s="674"/>
      <c r="CP16" s="674"/>
      <c r="CQ16" s="675"/>
      <c r="CR16" s="640">
        <v>1122</v>
      </c>
      <c r="CS16" s="641"/>
      <c r="CT16" s="641"/>
      <c r="CU16" s="641"/>
      <c r="CV16" s="641"/>
      <c r="CW16" s="641"/>
      <c r="CX16" s="641"/>
      <c r="CY16" s="642"/>
      <c r="CZ16" s="677">
        <v>0</v>
      </c>
      <c r="DA16" s="677"/>
      <c r="DB16" s="677"/>
      <c r="DC16" s="677"/>
      <c r="DD16" s="646" t="s">
        <v>139</v>
      </c>
      <c r="DE16" s="641"/>
      <c r="DF16" s="641"/>
      <c r="DG16" s="641"/>
      <c r="DH16" s="641"/>
      <c r="DI16" s="641"/>
      <c r="DJ16" s="641"/>
      <c r="DK16" s="641"/>
      <c r="DL16" s="641"/>
      <c r="DM16" s="641"/>
      <c r="DN16" s="641"/>
      <c r="DO16" s="641"/>
      <c r="DP16" s="642"/>
      <c r="DQ16" s="646">
        <v>1122</v>
      </c>
      <c r="DR16" s="641"/>
      <c r="DS16" s="641"/>
      <c r="DT16" s="641"/>
      <c r="DU16" s="641"/>
      <c r="DV16" s="641"/>
      <c r="DW16" s="641"/>
      <c r="DX16" s="641"/>
      <c r="DY16" s="641"/>
      <c r="DZ16" s="641"/>
      <c r="EA16" s="641"/>
      <c r="EB16" s="641"/>
      <c r="EC16" s="684"/>
    </row>
    <row r="17" spans="2:133" ht="11.25" customHeight="1" x14ac:dyDescent="0.15">
      <c r="B17" s="637" t="s">
        <v>270</v>
      </c>
      <c r="C17" s="638"/>
      <c r="D17" s="638"/>
      <c r="E17" s="638"/>
      <c r="F17" s="638"/>
      <c r="G17" s="638"/>
      <c r="H17" s="638"/>
      <c r="I17" s="638"/>
      <c r="J17" s="638"/>
      <c r="K17" s="638"/>
      <c r="L17" s="638"/>
      <c r="M17" s="638"/>
      <c r="N17" s="638"/>
      <c r="O17" s="638"/>
      <c r="P17" s="638"/>
      <c r="Q17" s="639"/>
      <c r="R17" s="640">
        <v>17080</v>
      </c>
      <c r="S17" s="641"/>
      <c r="T17" s="641"/>
      <c r="U17" s="641"/>
      <c r="V17" s="641"/>
      <c r="W17" s="641"/>
      <c r="X17" s="641"/>
      <c r="Y17" s="642"/>
      <c r="Z17" s="677">
        <v>0.4</v>
      </c>
      <c r="AA17" s="677"/>
      <c r="AB17" s="677"/>
      <c r="AC17" s="677"/>
      <c r="AD17" s="678">
        <v>17080</v>
      </c>
      <c r="AE17" s="678"/>
      <c r="AF17" s="678"/>
      <c r="AG17" s="678"/>
      <c r="AH17" s="678"/>
      <c r="AI17" s="678"/>
      <c r="AJ17" s="678"/>
      <c r="AK17" s="678"/>
      <c r="AL17" s="643">
        <v>0.6</v>
      </c>
      <c r="AM17" s="644"/>
      <c r="AN17" s="644"/>
      <c r="AO17" s="679"/>
      <c r="AP17" s="637" t="s">
        <v>271</v>
      </c>
      <c r="AQ17" s="638"/>
      <c r="AR17" s="638"/>
      <c r="AS17" s="638"/>
      <c r="AT17" s="638"/>
      <c r="AU17" s="638"/>
      <c r="AV17" s="638"/>
      <c r="AW17" s="638"/>
      <c r="AX17" s="638"/>
      <c r="AY17" s="638"/>
      <c r="AZ17" s="638"/>
      <c r="BA17" s="638"/>
      <c r="BB17" s="638"/>
      <c r="BC17" s="638"/>
      <c r="BD17" s="638"/>
      <c r="BE17" s="638"/>
      <c r="BF17" s="639"/>
      <c r="BG17" s="640" t="s">
        <v>139</v>
      </c>
      <c r="BH17" s="641"/>
      <c r="BI17" s="641"/>
      <c r="BJ17" s="641"/>
      <c r="BK17" s="641"/>
      <c r="BL17" s="641"/>
      <c r="BM17" s="641"/>
      <c r="BN17" s="642"/>
      <c r="BO17" s="677" t="s">
        <v>236</v>
      </c>
      <c r="BP17" s="677"/>
      <c r="BQ17" s="677"/>
      <c r="BR17" s="677"/>
      <c r="BS17" s="646" t="s">
        <v>249</v>
      </c>
      <c r="BT17" s="641"/>
      <c r="BU17" s="641"/>
      <c r="BV17" s="641"/>
      <c r="BW17" s="641"/>
      <c r="BX17" s="641"/>
      <c r="BY17" s="641"/>
      <c r="BZ17" s="641"/>
      <c r="CA17" s="641"/>
      <c r="CB17" s="684"/>
      <c r="CD17" s="673" t="s">
        <v>272</v>
      </c>
      <c r="CE17" s="674"/>
      <c r="CF17" s="674"/>
      <c r="CG17" s="674"/>
      <c r="CH17" s="674"/>
      <c r="CI17" s="674"/>
      <c r="CJ17" s="674"/>
      <c r="CK17" s="674"/>
      <c r="CL17" s="674"/>
      <c r="CM17" s="674"/>
      <c r="CN17" s="674"/>
      <c r="CO17" s="674"/>
      <c r="CP17" s="674"/>
      <c r="CQ17" s="675"/>
      <c r="CR17" s="640">
        <v>562734</v>
      </c>
      <c r="CS17" s="641"/>
      <c r="CT17" s="641"/>
      <c r="CU17" s="641"/>
      <c r="CV17" s="641"/>
      <c r="CW17" s="641"/>
      <c r="CX17" s="641"/>
      <c r="CY17" s="642"/>
      <c r="CZ17" s="677">
        <v>12.2</v>
      </c>
      <c r="DA17" s="677"/>
      <c r="DB17" s="677"/>
      <c r="DC17" s="677"/>
      <c r="DD17" s="646" t="s">
        <v>249</v>
      </c>
      <c r="DE17" s="641"/>
      <c r="DF17" s="641"/>
      <c r="DG17" s="641"/>
      <c r="DH17" s="641"/>
      <c r="DI17" s="641"/>
      <c r="DJ17" s="641"/>
      <c r="DK17" s="641"/>
      <c r="DL17" s="641"/>
      <c r="DM17" s="641"/>
      <c r="DN17" s="641"/>
      <c r="DO17" s="641"/>
      <c r="DP17" s="642"/>
      <c r="DQ17" s="646">
        <v>527813</v>
      </c>
      <c r="DR17" s="641"/>
      <c r="DS17" s="641"/>
      <c r="DT17" s="641"/>
      <c r="DU17" s="641"/>
      <c r="DV17" s="641"/>
      <c r="DW17" s="641"/>
      <c r="DX17" s="641"/>
      <c r="DY17" s="641"/>
      <c r="DZ17" s="641"/>
      <c r="EA17" s="641"/>
      <c r="EB17" s="641"/>
      <c r="EC17" s="684"/>
    </row>
    <row r="18" spans="2:133" ht="11.25" customHeight="1" x14ac:dyDescent="0.15">
      <c r="B18" s="637" t="s">
        <v>273</v>
      </c>
      <c r="C18" s="638"/>
      <c r="D18" s="638"/>
      <c r="E18" s="638"/>
      <c r="F18" s="638"/>
      <c r="G18" s="638"/>
      <c r="H18" s="638"/>
      <c r="I18" s="638"/>
      <c r="J18" s="638"/>
      <c r="K18" s="638"/>
      <c r="L18" s="638"/>
      <c r="M18" s="638"/>
      <c r="N18" s="638"/>
      <c r="O18" s="638"/>
      <c r="P18" s="638"/>
      <c r="Q18" s="639"/>
      <c r="R18" s="640">
        <v>2135</v>
      </c>
      <c r="S18" s="641"/>
      <c r="T18" s="641"/>
      <c r="U18" s="641"/>
      <c r="V18" s="641"/>
      <c r="W18" s="641"/>
      <c r="X18" s="641"/>
      <c r="Y18" s="642"/>
      <c r="Z18" s="677">
        <v>0</v>
      </c>
      <c r="AA18" s="677"/>
      <c r="AB18" s="677"/>
      <c r="AC18" s="677"/>
      <c r="AD18" s="678">
        <v>2135</v>
      </c>
      <c r="AE18" s="678"/>
      <c r="AF18" s="678"/>
      <c r="AG18" s="678"/>
      <c r="AH18" s="678"/>
      <c r="AI18" s="678"/>
      <c r="AJ18" s="678"/>
      <c r="AK18" s="678"/>
      <c r="AL18" s="643">
        <v>0.1</v>
      </c>
      <c r="AM18" s="644"/>
      <c r="AN18" s="644"/>
      <c r="AO18" s="679"/>
      <c r="AP18" s="637" t="s">
        <v>274</v>
      </c>
      <c r="AQ18" s="638"/>
      <c r="AR18" s="638"/>
      <c r="AS18" s="638"/>
      <c r="AT18" s="638"/>
      <c r="AU18" s="638"/>
      <c r="AV18" s="638"/>
      <c r="AW18" s="638"/>
      <c r="AX18" s="638"/>
      <c r="AY18" s="638"/>
      <c r="AZ18" s="638"/>
      <c r="BA18" s="638"/>
      <c r="BB18" s="638"/>
      <c r="BC18" s="638"/>
      <c r="BD18" s="638"/>
      <c r="BE18" s="638"/>
      <c r="BF18" s="639"/>
      <c r="BG18" s="640" t="s">
        <v>236</v>
      </c>
      <c r="BH18" s="641"/>
      <c r="BI18" s="641"/>
      <c r="BJ18" s="641"/>
      <c r="BK18" s="641"/>
      <c r="BL18" s="641"/>
      <c r="BM18" s="641"/>
      <c r="BN18" s="642"/>
      <c r="BO18" s="677" t="s">
        <v>139</v>
      </c>
      <c r="BP18" s="677"/>
      <c r="BQ18" s="677"/>
      <c r="BR18" s="677"/>
      <c r="BS18" s="646" t="s">
        <v>236</v>
      </c>
      <c r="BT18" s="641"/>
      <c r="BU18" s="641"/>
      <c r="BV18" s="641"/>
      <c r="BW18" s="641"/>
      <c r="BX18" s="641"/>
      <c r="BY18" s="641"/>
      <c r="BZ18" s="641"/>
      <c r="CA18" s="641"/>
      <c r="CB18" s="684"/>
      <c r="CD18" s="673" t="s">
        <v>275</v>
      </c>
      <c r="CE18" s="674"/>
      <c r="CF18" s="674"/>
      <c r="CG18" s="674"/>
      <c r="CH18" s="674"/>
      <c r="CI18" s="674"/>
      <c r="CJ18" s="674"/>
      <c r="CK18" s="674"/>
      <c r="CL18" s="674"/>
      <c r="CM18" s="674"/>
      <c r="CN18" s="674"/>
      <c r="CO18" s="674"/>
      <c r="CP18" s="674"/>
      <c r="CQ18" s="675"/>
      <c r="CR18" s="640" t="s">
        <v>240</v>
      </c>
      <c r="CS18" s="641"/>
      <c r="CT18" s="641"/>
      <c r="CU18" s="641"/>
      <c r="CV18" s="641"/>
      <c r="CW18" s="641"/>
      <c r="CX18" s="641"/>
      <c r="CY18" s="642"/>
      <c r="CZ18" s="677" t="s">
        <v>236</v>
      </c>
      <c r="DA18" s="677"/>
      <c r="DB18" s="677"/>
      <c r="DC18" s="677"/>
      <c r="DD18" s="646" t="s">
        <v>240</v>
      </c>
      <c r="DE18" s="641"/>
      <c r="DF18" s="641"/>
      <c r="DG18" s="641"/>
      <c r="DH18" s="641"/>
      <c r="DI18" s="641"/>
      <c r="DJ18" s="641"/>
      <c r="DK18" s="641"/>
      <c r="DL18" s="641"/>
      <c r="DM18" s="641"/>
      <c r="DN18" s="641"/>
      <c r="DO18" s="641"/>
      <c r="DP18" s="642"/>
      <c r="DQ18" s="646" t="s">
        <v>139</v>
      </c>
      <c r="DR18" s="641"/>
      <c r="DS18" s="641"/>
      <c r="DT18" s="641"/>
      <c r="DU18" s="641"/>
      <c r="DV18" s="641"/>
      <c r="DW18" s="641"/>
      <c r="DX18" s="641"/>
      <c r="DY18" s="641"/>
      <c r="DZ18" s="641"/>
      <c r="EA18" s="641"/>
      <c r="EB18" s="641"/>
      <c r="EC18" s="684"/>
    </row>
    <row r="19" spans="2:133" ht="11.25" customHeight="1" x14ac:dyDescent="0.15">
      <c r="B19" s="637" t="s">
        <v>276</v>
      </c>
      <c r="C19" s="638"/>
      <c r="D19" s="638"/>
      <c r="E19" s="638"/>
      <c r="F19" s="638"/>
      <c r="G19" s="638"/>
      <c r="H19" s="638"/>
      <c r="I19" s="638"/>
      <c r="J19" s="638"/>
      <c r="K19" s="638"/>
      <c r="L19" s="638"/>
      <c r="M19" s="638"/>
      <c r="N19" s="638"/>
      <c r="O19" s="638"/>
      <c r="P19" s="638"/>
      <c r="Q19" s="639"/>
      <c r="R19" s="640">
        <v>1313</v>
      </c>
      <c r="S19" s="641"/>
      <c r="T19" s="641"/>
      <c r="U19" s="641"/>
      <c r="V19" s="641"/>
      <c r="W19" s="641"/>
      <c r="X19" s="641"/>
      <c r="Y19" s="642"/>
      <c r="Z19" s="677">
        <v>0</v>
      </c>
      <c r="AA19" s="677"/>
      <c r="AB19" s="677"/>
      <c r="AC19" s="677"/>
      <c r="AD19" s="678">
        <v>1313</v>
      </c>
      <c r="AE19" s="678"/>
      <c r="AF19" s="678"/>
      <c r="AG19" s="678"/>
      <c r="AH19" s="678"/>
      <c r="AI19" s="678"/>
      <c r="AJ19" s="678"/>
      <c r="AK19" s="678"/>
      <c r="AL19" s="643">
        <v>0</v>
      </c>
      <c r="AM19" s="644"/>
      <c r="AN19" s="644"/>
      <c r="AO19" s="679"/>
      <c r="AP19" s="637" t="s">
        <v>277</v>
      </c>
      <c r="AQ19" s="638"/>
      <c r="AR19" s="638"/>
      <c r="AS19" s="638"/>
      <c r="AT19" s="638"/>
      <c r="AU19" s="638"/>
      <c r="AV19" s="638"/>
      <c r="AW19" s="638"/>
      <c r="AX19" s="638"/>
      <c r="AY19" s="638"/>
      <c r="AZ19" s="638"/>
      <c r="BA19" s="638"/>
      <c r="BB19" s="638"/>
      <c r="BC19" s="638"/>
      <c r="BD19" s="638"/>
      <c r="BE19" s="638"/>
      <c r="BF19" s="639"/>
      <c r="BG19" s="640">
        <v>18459</v>
      </c>
      <c r="BH19" s="641"/>
      <c r="BI19" s="641"/>
      <c r="BJ19" s="641"/>
      <c r="BK19" s="641"/>
      <c r="BL19" s="641"/>
      <c r="BM19" s="641"/>
      <c r="BN19" s="642"/>
      <c r="BO19" s="677">
        <v>2.7</v>
      </c>
      <c r="BP19" s="677"/>
      <c r="BQ19" s="677"/>
      <c r="BR19" s="677"/>
      <c r="BS19" s="646" t="s">
        <v>236</v>
      </c>
      <c r="BT19" s="641"/>
      <c r="BU19" s="641"/>
      <c r="BV19" s="641"/>
      <c r="BW19" s="641"/>
      <c r="BX19" s="641"/>
      <c r="BY19" s="641"/>
      <c r="BZ19" s="641"/>
      <c r="CA19" s="641"/>
      <c r="CB19" s="684"/>
      <c r="CD19" s="673" t="s">
        <v>278</v>
      </c>
      <c r="CE19" s="674"/>
      <c r="CF19" s="674"/>
      <c r="CG19" s="674"/>
      <c r="CH19" s="674"/>
      <c r="CI19" s="674"/>
      <c r="CJ19" s="674"/>
      <c r="CK19" s="674"/>
      <c r="CL19" s="674"/>
      <c r="CM19" s="674"/>
      <c r="CN19" s="674"/>
      <c r="CO19" s="674"/>
      <c r="CP19" s="674"/>
      <c r="CQ19" s="675"/>
      <c r="CR19" s="640" t="s">
        <v>139</v>
      </c>
      <c r="CS19" s="641"/>
      <c r="CT19" s="641"/>
      <c r="CU19" s="641"/>
      <c r="CV19" s="641"/>
      <c r="CW19" s="641"/>
      <c r="CX19" s="641"/>
      <c r="CY19" s="642"/>
      <c r="CZ19" s="677" t="s">
        <v>249</v>
      </c>
      <c r="DA19" s="677"/>
      <c r="DB19" s="677"/>
      <c r="DC19" s="677"/>
      <c r="DD19" s="646" t="s">
        <v>236</v>
      </c>
      <c r="DE19" s="641"/>
      <c r="DF19" s="641"/>
      <c r="DG19" s="641"/>
      <c r="DH19" s="641"/>
      <c r="DI19" s="641"/>
      <c r="DJ19" s="641"/>
      <c r="DK19" s="641"/>
      <c r="DL19" s="641"/>
      <c r="DM19" s="641"/>
      <c r="DN19" s="641"/>
      <c r="DO19" s="641"/>
      <c r="DP19" s="642"/>
      <c r="DQ19" s="646" t="s">
        <v>139</v>
      </c>
      <c r="DR19" s="641"/>
      <c r="DS19" s="641"/>
      <c r="DT19" s="641"/>
      <c r="DU19" s="641"/>
      <c r="DV19" s="641"/>
      <c r="DW19" s="641"/>
      <c r="DX19" s="641"/>
      <c r="DY19" s="641"/>
      <c r="DZ19" s="641"/>
      <c r="EA19" s="641"/>
      <c r="EB19" s="641"/>
      <c r="EC19" s="684"/>
    </row>
    <row r="20" spans="2:133" ht="11.25" customHeight="1" x14ac:dyDescent="0.15">
      <c r="B20" s="637" t="s">
        <v>279</v>
      </c>
      <c r="C20" s="638"/>
      <c r="D20" s="638"/>
      <c r="E20" s="638"/>
      <c r="F20" s="638"/>
      <c r="G20" s="638"/>
      <c r="H20" s="638"/>
      <c r="I20" s="638"/>
      <c r="J20" s="638"/>
      <c r="K20" s="638"/>
      <c r="L20" s="638"/>
      <c r="M20" s="638"/>
      <c r="N20" s="638"/>
      <c r="O20" s="638"/>
      <c r="P20" s="638"/>
      <c r="Q20" s="639"/>
      <c r="R20" s="640">
        <v>123</v>
      </c>
      <c r="S20" s="641"/>
      <c r="T20" s="641"/>
      <c r="U20" s="641"/>
      <c r="V20" s="641"/>
      <c r="W20" s="641"/>
      <c r="X20" s="641"/>
      <c r="Y20" s="642"/>
      <c r="Z20" s="677">
        <v>0</v>
      </c>
      <c r="AA20" s="677"/>
      <c r="AB20" s="677"/>
      <c r="AC20" s="677"/>
      <c r="AD20" s="678">
        <v>123</v>
      </c>
      <c r="AE20" s="678"/>
      <c r="AF20" s="678"/>
      <c r="AG20" s="678"/>
      <c r="AH20" s="678"/>
      <c r="AI20" s="678"/>
      <c r="AJ20" s="678"/>
      <c r="AK20" s="678"/>
      <c r="AL20" s="643">
        <v>0</v>
      </c>
      <c r="AM20" s="644"/>
      <c r="AN20" s="644"/>
      <c r="AO20" s="679"/>
      <c r="AP20" s="637" t="s">
        <v>280</v>
      </c>
      <c r="AQ20" s="638"/>
      <c r="AR20" s="638"/>
      <c r="AS20" s="638"/>
      <c r="AT20" s="638"/>
      <c r="AU20" s="638"/>
      <c r="AV20" s="638"/>
      <c r="AW20" s="638"/>
      <c r="AX20" s="638"/>
      <c r="AY20" s="638"/>
      <c r="AZ20" s="638"/>
      <c r="BA20" s="638"/>
      <c r="BB20" s="638"/>
      <c r="BC20" s="638"/>
      <c r="BD20" s="638"/>
      <c r="BE20" s="638"/>
      <c r="BF20" s="639"/>
      <c r="BG20" s="640">
        <v>18459</v>
      </c>
      <c r="BH20" s="641"/>
      <c r="BI20" s="641"/>
      <c r="BJ20" s="641"/>
      <c r="BK20" s="641"/>
      <c r="BL20" s="641"/>
      <c r="BM20" s="641"/>
      <c r="BN20" s="642"/>
      <c r="BO20" s="677">
        <v>2.7</v>
      </c>
      <c r="BP20" s="677"/>
      <c r="BQ20" s="677"/>
      <c r="BR20" s="677"/>
      <c r="BS20" s="646" t="s">
        <v>139</v>
      </c>
      <c r="BT20" s="641"/>
      <c r="BU20" s="641"/>
      <c r="BV20" s="641"/>
      <c r="BW20" s="641"/>
      <c r="BX20" s="641"/>
      <c r="BY20" s="641"/>
      <c r="BZ20" s="641"/>
      <c r="CA20" s="641"/>
      <c r="CB20" s="684"/>
      <c r="CD20" s="673" t="s">
        <v>281</v>
      </c>
      <c r="CE20" s="674"/>
      <c r="CF20" s="674"/>
      <c r="CG20" s="674"/>
      <c r="CH20" s="674"/>
      <c r="CI20" s="674"/>
      <c r="CJ20" s="674"/>
      <c r="CK20" s="674"/>
      <c r="CL20" s="674"/>
      <c r="CM20" s="674"/>
      <c r="CN20" s="674"/>
      <c r="CO20" s="674"/>
      <c r="CP20" s="674"/>
      <c r="CQ20" s="675"/>
      <c r="CR20" s="640">
        <v>4607499</v>
      </c>
      <c r="CS20" s="641"/>
      <c r="CT20" s="641"/>
      <c r="CU20" s="641"/>
      <c r="CV20" s="641"/>
      <c r="CW20" s="641"/>
      <c r="CX20" s="641"/>
      <c r="CY20" s="642"/>
      <c r="CZ20" s="677">
        <v>100</v>
      </c>
      <c r="DA20" s="677"/>
      <c r="DB20" s="677"/>
      <c r="DC20" s="677"/>
      <c r="DD20" s="646">
        <v>591183</v>
      </c>
      <c r="DE20" s="641"/>
      <c r="DF20" s="641"/>
      <c r="DG20" s="641"/>
      <c r="DH20" s="641"/>
      <c r="DI20" s="641"/>
      <c r="DJ20" s="641"/>
      <c r="DK20" s="641"/>
      <c r="DL20" s="641"/>
      <c r="DM20" s="641"/>
      <c r="DN20" s="641"/>
      <c r="DO20" s="641"/>
      <c r="DP20" s="642"/>
      <c r="DQ20" s="646">
        <v>3360162</v>
      </c>
      <c r="DR20" s="641"/>
      <c r="DS20" s="641"/>
      <c r="DT20" s="641"/>
      <c r="DU20" s="641"/>
      <c r="DV20" s="641"/>
      <c r="DW20" s="641"/>
      <c r="DX20" s="641"/>
      <c r="DY20" s="641"/>
      <c r="DZ20" s="641"/>
      <c r="EA20" s="641"/>
      <c r="EB20" s="641"/>
      <c r="EC20" s="684"/>
    </row>
    <row r="21" spans="2:133" ht="11.25" customHeight="1" x14ac:dyDescent="0.15">
      <c r="B21" s="637" t="s">
        <v>282</v>
      </c>
      <c r="C21" s="638"/>
      <c r="D21" s="638"/>
      <c r="E21" s="638"/>
      <c r="F21" s="638"/>
      <c r="G21" s="638"/>
      <c r="H21" s="638"/>
      <c r="I21" s="638"/>
      <c r="J21" s="638"/>
      <c r="K21" s="638"/>
      <c r="L21" s="638"/>
      <c r="M21" s="638"/>
      <c r="N21" s="638"/>
      <c r="O21" s="638"/>
      <c r="P21" s="638"/>
      <c r="Q21" s="639"/>
      <c r="R21" s="640">
        <v>13509</v>
      </c>
      <c r="S21" s="641"/>
      <c r="T21" s="641"/>
      <c r="U21" s="641"/>
      <c r="V21" s="641"/>
      <c r="W21" s="641"/>
      <c r="X21" s="641"/>
      <c r="Y21" s="642"/>
      <c r="Z21" s="677">
        <v>0.3</v>
      </c>
      <c r="AA21" s="677"/>
      <c r="AB21" s="677"/>
      <c r="AC21" s="677"/>
      <c r="AD21" s="678">
        <v>13509</v>
      </c>
      <c r="AE21" s="678"/>
      <c r="AF21" s="678"/>
      <c r="AG21" s="678"/>
      <c r="AH21" s="678"/>
      <c r="AI21" s="678"/>
      <c r="AJ21" s="678"/>
      <c r="AK21" s="678"/>
      <c r="AL21" s="643">
        <v>0.4</v>
      </c>
      <c r="AM21" s="644"/>
      <c r="AN21" s="644"/>
      <c r="AO21" s="679"/>
      <c r="AP21" s="735" t="s">
        <v>283</v>
      </c>
      <c r="AQ21" s="742"/>
      <c r="AR21" s="742"/>
      <c r="AS21" s="742"/>
      <c r="AT21" s="742"/>
      <c r="AU21" s="742"/>
      <c r="AV21" s="742"/>
      <c r="AW21" s="742"/>
      <c r="AX21" s="742"/>
      <c r="AY21" s="742"/>
      <c r="AZ21" s="742"/>
      <c r="BA21" s="742"/>
      <c r="BB21" s="742"/>
      <c r="BC21" s="742"/>
      <c r="BD21" s="742"/>
      <c r="BE21" s="742"/>
      <c r="BF21" s="737"/>
      <c r="BG21" s="640">
        <v>18459</v>
      </c>
      <c r="BH21" s="641"/>
      <c r="BI21" s="641"/>
      <c r="BJ21" s="641"/>
      <c r="BK21" s="641"/>
      <c r="BL21" s="641"/>
      <c r="BM21" s="641"/>
      <c r="BN21" s="642"/>
      <c r="BO21" s="677">
        <v>2.7</v>
      </c>
      <c r="BP21" s="677"/>
      <c r="BQ21" s="677"/>
      <c r="BR21" s="677"/>
      <c r="BS21" s="646" t="s">
        <v>236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284</v>
      </c>
      <c r="C22" s="638"/>
      <c r="D22" s="638"/>
      <c r="E22" s="638"/>
      <c r="F22" s="638"/>
      <c r="G22" s="638"/>
      <c r="H22" s="638"/>
      <c r="I22" s="638"/>
      <c r="J22" s="638"/>
      <c r="K22" s="638"/>
      <c r="L22" s="638"/>
      <c r="M22" s="638"/>
      <c r="N22" s="638"/>
      <c r="O22" s="638"/>
      <c r="P22" s="638"/>
      <c r="Q22" s="639"/>
      <c r="R22" s="640">
        <v>2318439</v>
      </c>
      <c r="S22" s="641"/>
      <c r="T22" s="641"/>
      <c r="U22" s="641"/>
      <c r="V22" s="641"/>
      <c r="W22" s="641"/>
      <c r="X22" s="641"/>
      <c r="Y22" s="642"/>
      <c r="Z22" s="677">
        <v>48.7</v>
      </c>
      <c r="AA22" s="677"/>
      <c r="AB22" s="677"/>
      <c r="AC22" s="677"/>
      <c r="AD22" s="678">
        <v>2183707</v>
      </c>
      <c r="AE22" s="678"/>
      <c r="AF22" s="678"/>
      <c r="AG22" s="678"/>
      <c r="AH22" s="678"/>
      <c r="AI22" s="678"/>
      <c r="AJ22" s="678"/>
      <c r="AK22" s="678"/>
      <c r="AL22" s="643">
        <v>70.8</v>
      </c>
      <c r="AM22" s="644"/>
      <c r="AN22" s="644"/>
      <c r="AO22" s="679"/>
      <c r="AP22" s="735" t="s">
        <v>285</v>
      </c>
      <c r="AQ22" s="742"/>
      <c r="AR22" s="742"/>
      <c r="AS22" s="742"/>
      <c r="AT22" s="742"/>
      <c r="AU22" s="742"/>
      <c r="AV22" s="742"/>
      <c r="AW22" s="742"/>
      <c r="AX22" s="742"/>
      <c r="AY22" s="742"/>
      <c r="AZ22" s="742"/>
      <c r="BA22" s="742"/>
      <c r="BB22" s="742"/>
      <c r="BC22" s="742"/>
      <c r="BD22" s="742"/>
      <c r="BE22" s="742"/>
      <c r="BF22" s="737"/>
      <c r="BG22" s="640" t="s">
        <v>139</v>
      </c>
      <c r="BH22" s="641"/>
      <c r="BI22" s="641"/>
      <c r="BJ22" s="641"/>
      <c r="BK22" s="641"/>
      <c r="BL22" s="641"/>
      <c r="BM22" s="641"/>
      <c r="BN22" s="642"/>
      <c r="BO22" s="677" t="s">
        <v>236</v>
      </c>
      <c r="BP22" s="677"/>
      <c r="BQ22" s="677"/>
      <c r="BR22" s="677"/>
      <c r="BS22" s="646" t="s">
        <v>139</v>
      </c>
      <c r="BT22" s="641"/>
      <c r="BU22" s="641"/>
      <c r="BV22" s="641"/>
      <c r="BW22" s="641"/>
      <c r="BX22" s="641"/>
      <c r="BY22" s="641"/>
      <c r="BZ22" s="641"/>
      <c r="CA22" s="641"/>
      <c r="CB22" s="684"/>
      <c r="CD22" s="744" t="s">
        <v>286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287</v>
      </c>
      <c r="C23" s="638"/>
      <c r="D23" s="638"/>
      <c r="E23" s="638"/>
      <c r="F23" s="638"/>
      <c r="G23" s="638"/>
      <c r="H23" s="638"/>
      <c r="I23" s="638"/>
      <c r="J23" s="638"/>
      <c r="K23" s="638"/>
      <c r="L23" s="638"/>
      <c r="M23" s="638"/>
      <c r="N23" s="638"/>
      <c r="O23" s="638"/>
      <c r="P23" s="638"/>
      <c r="Q23" s="639"/>
      <c r="R23" s="640">
        <v>2183707</v>
      </c>
      <c r="S23" s="641"/>
      <c r="T23" s="641"/>
      <c r="U23" s="641"/>
      <c r="V23" s="641"/>
      <c r="W23" s="641"/>
      <c r="X23" s="641"/>
      <c r="Y23" s="642"/>
      <c r="Z23" s="677">
        <v>45.9</v>
      </c>
      <c r="AA23" s="677"/>
      <c r="AB23" s="677"/>
      <c r="AC23" s="677"/>
      <c r="AD23" s="678">
        <v>2183707</v>
      </c>
      <c r="AE23" s="678"/>
      <c r="AF23" s="678"/>
      <c r="AG23" s="678"/>
      <c r="AH23" s="678"/>
      <c r="AI23" s="678"/>
      <c r="AJ23" s="678"/>
      <c r="AK23" s="678"/>
      <c r="AL23" s="643">
        <v>70.8</v>
      </c>
      <c r="AM23" s="644"/>
      <c r="AN23" s="644"/>
      <c r="AO23" s="679"/>
      <c r="AP23" s="735" t="s">
        <v>288</v>
      </c>
      <c r="AQ23" s="742"/>
      <c r="AR23" s="742"/>
      <c r="AS23" s="742"/>
      <c r="AT23" s="742"/>
      <c r="AU23" s="742"/>
      <c r="AV23" s="742"/>
      <c r="AW23" s="742"/>
      <c r="AX23" s="742"/>
      <c r="AY23" s="742"/>
      <c r="AZ23" s="742"/>
      <c r="BA23" s="742"/>
      <c r="BB23" s="742"/>
      <c r="BC23" s="742"/>
      <c r="BD23" s="742"/>
      <c r="BE23" s="742"/>
      <c r="BF23" s="737"/>
      <c r="BG23" s="640" t="s">
        <v>139</v>
      </c>
      <c r="BH23" s="641"/>
      <c r="BI23" s="641"/>
      <c r="BJ23" s="641"/>
      <c r="BK23" s="641"/>
      <c r="BL23" s="641"/>
      <c r="BM23" s="641"/>
      <c r="BN23" s="642"/>
      <c r="BO23" s="677" t="s">
        <v>139</v>
      </c>
      <c r="BP23" s="677"/>
      <c r="BQ23" s="677"/>
      <c r="BR23" s="677"/>
      <c r="BS23" s="646" t="s">
        <v>249</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289</v>
      </c>
      <c r="CS23" s="745"/>
      <c r="CT23" s="745"/>
      <c r="CU23" s="745"/>
      <c r="CV23" s="745"/>
      <c r="CW23" s="745"/>
      <c r="CX23" s="745"/>
      <c r="CY23" s="746"/>
      <c r="CZ23" s="744" t="s">
        <v>290</v>
      </c>
      <c r="DA23" s="745"/>
      <c r="DB23" s="745"/>
      <c r="DC23" s="746"/>
      <c r="DD23" s="744" t="s">
        <v>291</v>
      </c>
      <c r="DE23" s="745"/>
      <c r="DF23" s="745"/>
      <c r="DG23" s="745"/>
      <c r="DH23" s="745"/>
      <c r="DI23" s="745"/>
      <c r="DJ23" s="745"/>
      <c r="DK23" s="746"/>
      <c r="DL23" s="753" t="s">
        <v>292</v>
      </c>
      <c r="DM23" s="754"/>
      <c r="DN23" s="754"/>
      <c r="DO23" s="754"/>
      <c r="DP23" s="754"/>
      <c r="DQ23" s="754"/>
      <c r="DR23" s="754"/>
      <c r="DS23" s="754"/>
      <c r="DT23" s="754"/>
      <c r="DU23" s="754"/>
      <c r="DV23" s="755"/>
      <c r="DW23" s="744" t="s">
        <v>293</v>
      </c>
      <c r="DX23" s="745"/>
      <c r="DY23" s="745"/>
      <c r="DZ23" s="745"/>
      <c r="EA23" s="745"/>
      <c r="EB23" s="745"/>
      <c r="EC23" s="746"/>
    </row>
    <row r="24" spans="2:133" ht="11.25" customHeight="1" x14ac:dyDescent="0.15">
      <c r="B24" s="637" t="s">
        <v>294</v>
      </c>
      <c r="C24" s="638"/>
      <c r="D24" s="638"/>
      <c r="E24" s="638"/>
      <c r="F24" s="638"/>
      <c r="G24" s="638"/>
      <c r="H24" s="638"/>
      <c r="I24" s="638"/>
      <c r="J24" s="638"/>
      <c r="K24" s="638"/>
      <c r="L24" s="638"/>
      <c r="M24" s="638"/>
      <c r="N24" s="638"/>
      <c r="O24" s="638"/>
      <c r="P24" s="638"/>
      <c r="Q24" s="639"/>
      <c r="R24" s="640">
        <v>134732</v>
      </c>
      <c r="S24" s="641"/>
      <c r="T24" s="641"/>
      <c r="U24" s="641"/>
      <c r="V24" s="641"/>
      <c r="W24" s="641"/>
      <c r="X24" s="641"/>
      <c r="Y24" s="642"/>
      <c r="Z24" s="677">
        <v>2.8</v>
      </c>
      <c r="AA24" s="677"/>
      <c r="AB24" s="677"/>
      <c r="AC24" s="677"/>
      <c r="AD24" s="678" t="s">
        <v>236</v>
      </c>
      <c r="AE24" s="678"/>
      <c r="AF24" s="678"/>
      <c r="AG24" s="678"/>
      <c r="AH24" s="678"/>
      <c r="AI24" s="678"/>
      <c r="AJ24" s="678"/>
      <c r="AK24" s="678"/>
      <c r="AL24" s="643" t="s">
        <v>139</v>
      </c>
      <c r="AM24" s="644"/>
      <c r="AN24" s="644"/>
      <c r="AO24" s="679"/>
      <c r="AP24" s="735" t="s">
        <v>295</v>
      </c>
      <c r="AQ24" s="742"/>
      <c r="AR24" s="742"/>
      <c r="AS24" s="742"/>
      <c r="AT24" s="742"/>
      <c r="AU24" s="742"/>
      <c r="AV24" s="742"/>
      <c r="AW24" s="742"/>
      <c r="AX24" s="742"/>
      <c r="AY24" s="742"/>
      <c r="AZ24" s="742"/>
      <c r="BA24" s="742"/>
      <c r="BB24" s="742"/>
      <c r="BC24" s="742"/>
      <c r="BD24" s="742"/>
      <c r="BE24" s="742"/>
      <c r="BF24" s="737"/>
      <c r="BG24" s="640" t="s">
        <v>139</v>
      </c>
      <c r="BH24" s="641"/>
      <c r="BI24" s="641"/>
      <c r="BJ24" s="641"/>
      <c r="BK24" s="641"/>
      <c r="BL24" s="641"/>
      <c r="BM24" s="641"/>
      <c r="BN24" s="642"/>
      <c r="BO24" s="677" t="s">
        <v>139</v>
      </c>
      <c r="BP24" s="677"/>
      <c r="BQ24" s="677"/>
      <c r="BR24" s="677"/>
      <c r="BS24" s="646" t="s">
        <v>236</v>
      </c>
      <c r="BT24" s="641"/>
      <c r="BU24" s="641"/>
      <c r="BV24" s="641"/>
      <c r="BW24" s="641"/>
      <c r="BX24" s="641"/>
      <c r="BY24" s="641"/>
      <c r="BZ24" s="641"/>
      <c r="CA24" s="641"/>
      <c r="CB24" s="684"/>
      <c r="CD24" s="698" t="s">
        <v>296</v>
      </c>
      <c r="CE24" s="699"/>
      <c r="CF24" s="699"/>
      <c r="CG24" s="699"/>
      <c r="CH24" s="699"/>
      <c r="CI24" s="699"/>
      <c r="CJ24" s="699"/>
      <c r="CK24" s="699"/>
      <c r="CL24" s="699"/>
      <c r="CM24" s="699"/>
      <c r="CN24" s="699"/>
      <c r="CO24" s="699"/>
      <c r="CP24" s="699"/>
      <c r="CQ24" s="700"/>
      <c r="CR24" s="695">
        <v>1573586</v>
      </c>
      <c r="CS24" s="696"/>
      <c r="CT24" s="696"/>
      <c r="CU24" s="696"/>
      <c r="CV24" s="696"/>
      <c r="CW24" s="696"/>
      <c r="CX24" s="696"/>
      <c r="CY24" s="739"/>
      <c r="CZ24" s="740">
        <v>34.200000000000003</v>
      </c>
      <c r="DA24" s="711"/>
      <c r="DB24" s="711"/>
      <c r="DC24" s="743"/>
      <c r="DD24" s="738">
        <v>1334432</v>
      </c>
      <c r="DE24" s="696"/>
      <c r="DF24" s="696"/>
      <c r="DG24" s="696"/>
      <c r="DH24" s="696"/>
      <c r="DI24" s="696"/>
      <c r="DJ24" s="696"/>
      <c r="DK24" s="739"/>
      <c r="DL24" s="738">
        <v>1329791</v>
      </c>
      <c r="DM24" s="696"/>
      <c r="DN24" s="696"/>
      <c r="DO24" s="696"/>
      <c r="DP24" s="696"/>
      <c r="DQ24" s="696"/>
      <c r="DR24" s="696"/>
      <c r="DS24" s="696"/>
      <c r="DT24" s="696"/>
      <c r="DU24" s="696"/>
      <c r="DV24" s="739"/>
      <c r="DW24" s="740">
        <v>41.8</v>
      </c>
      <c r="DX24" s="711"/>
      <c r="DY24" s="711"/>
      <c r="DZ24" s="711"/>
      <c r="EA24" s="711"/>
      <c r="EB24" s="711"/>
      <c r="EC24" s="741"/>
    </row>
    <row r="25" spans="2:133" ht="11.25" customHeight="1" x14ac:dyDescent="0.15">
      <c r="B25" s="637" t="s">
        <v>297</v>
      </c>
      <c r="C25" s="638"/>
      <c r="D25" s="638"/>
      <c r="E25" s="638"/>
      <c r="F25" s="638"/>
      <c r="G25" s="638"/>
      <c r="H25" s="638"/>
      <c r="I25" s="638"/>
      <c r="J25" s="638"/>
      <c r="K25" s="638"/>
      <c r="L25" s="638"/>
      <c r="M25" s="638"/>
      <c r="N25" s="638"/>
      <c r="O25" s="638"/>
      <c r="P25" s="638"/>
      <c r="Q25" s="639"/>
      <c r="R25" s="640" t="s">
        <v>236</v>
      </c>
      <c r="S25" s="641"/>
      <c r="T25" s="641"/>
      <c r="U25" s="641"/>
      <c r="V25" s="641"/>
      <c r="W25" s="641"/>
      <c r="X25" s="641"/>
      <c r="Y25" s="642"/>
      <c r="Z25" s="677" t="s">
        <v>139</v>
      </c>
      <c r="AA25" s="677"/>
      <c r="AB25" s="677"/>
      <c r="AC25" s="677"/>
      <c r="AD25" s="678" t="s">
        <v>236</v>
      </c>
      <c r="AE25" s="678"/>
      <c r="AF25" s="678"/>
      <c r="AG25" s="678"/>
      <c r="AH25" s="678"/>
      <c r="AI25" s="678"/>
      <c r="AJ25" s="678"/>
      <c r="AK25" s="678"/>
      <c r="AL25" s="643" t="s">
        <v>240</v>
      </c>
      <c r="AM25" s="644"/>
      <c r="AN25" s="644"/>
      <c r="AO25" s="679"/>
      <c r="AP25" s="735" t="s">
        <v>298</v>
      </c>
      <c r="AQ25" s="742"/>
      <c r="AR25" s="742"/>
      <c r="AS25" s="742"/>
      <c r="AT25" s="742"/>
      <c r="AU25" s="742"/>
      <c r="AV25" s="742"/>
      <c r="AW25" s="742"/>
      <c r="AX25" s="742"/>
      <c r="AY25" s="742"/>
      <c r="AZ25" s="742"/>
      <c r="BA25" s="742"/>
      <c r="BB25" s="742"/>
      <c r="BC25" s="742"/>
      <c r="BD25" s="742"/>
      <c r="BE25" s="742"/>
      <c r="BF25" s="737"/>
      <c r="BG25" s="640" t="s">
        <v>139</v>
      </c>
      <c r="BH25" s="641"/>
      <c r="BI25" s="641"/>
      <c r="BJ25" s="641"/>
      <c r="BK25" s="641"/>
      <c r="BL25" s="641"/>
      <c r="BM25" s="641"/>
      <c r="BN25" s="642"/>
      <c r="BO25" s="677" t="s">
        <v>139</v>
      </c>
      <c r="BP25" s="677"/>
      <c r="BQ25" s="677"/>
      <c r="BR25" s="677"/>
      <c r="BS25" s="646" t="s">
        <v>139</v>
      </c>
      <c r="BT25" s="641"/>
      <c r="BU25" s="641"/>
      <c r="BV25" s="641"/>
      <c r="BW25" s="641"/>
      <c r="BX25" s="641"/>
      <c r="BY25" s="641"/>
      <c r="BZ25" s="641"/>
      <c r="CA25" s="641"/>
      <c r="CB25" s="684"/>
      <c r="CD25" s="673" t="s">
        <v>299</v>
      </c>
      <c r="CE25" s="674"/>
      <c r="CF25" s="674"/>
      <c r="CG25" s="674"/>
      <c r="CH25" s="674"/>
      <c r="CI25" s="674"/>
      <c r="CJ25" s="674"/>
      <c r="CK25" s="674"/>
      <c r="CL25" s="674"/>
      <c r="CM25" s="674"/>
      <c r="CN25" s="674"/>
      <c r="CO25" s="674"/>
      <c r="CP25" s="674"/>
      <c r="CQ25" s="675"/>
      <c r="CR25" s="640">
        <v>734792</v>
      </c>
      <c r="CS25" s="659"/>
      <c r="CT25" s="659"/>
      <c r="CU25" s="659"/>
      <c r="CV25" s="659"/>
      <c r="CW25" s="659"/>
      <c r="CX25" s="659"/>
      <c r="CY25" s="660"/>
      <c r="CZ25" s="643">
        <v>15.9</v>
      </c>
      <c r="DA25" s="661"/>
      <c r="DB25" s="661"/>
      <c r="DC25" s="662"/>
      <c r="DD25" s="646">
        <v>695722</v>
      </c>
      <c r="DE25" s="659"/>
      <c r="DF25" s="659"/>
      <c r="DG25" s="659"/>
      <c r="DH25" s="659"/>
      <c r="DI25" s="659"/>
      <c r="DJ25" s="659"/>
      <c r="DK25" s="660"/>
      <c r="DL25" s="646">
        <v>691081</v>
      </c>
      <c r="DM25" s="659"/>
      <c r="DN25" s="659"/>
      <c r="DO25" s="659"/>
      <c r="DP25" s="659"/>
      <c r="DQ25" s="659"/>
      <c r="DR25" s="659"/>
      <c r="DS25" s="659"/>
      <c r="DT25" s="659"/>
      <c r="DU25" s="659"/>
      <c r="DV25" s="660"/>
      <c r="DW25" s="643">
        <v>21.7</v>
      </c>
      <c r="DX25" s="661"/>
      <c r="DY25" s="661"/>
      <c r="DZ25" s="661"/>
      <c r="EA25" s="661"/>
      <c r="EB25" s="661"/>
      <c r="EC25" s="676"/>
    </row>
    <row r="26" spans="2:133" ht="11.25" customHeight="1" x14ac:dyDescent="0.15">
      <c r="B26" s="637" t="s">
        <v>300</v>
      </c>
      <c r="C26" s="638"/>
      <c r="D26" s="638"/>
      <c r="E26" s="638"/>
      <c r="F26" s="638"/>
      <c r="G26" s="638"/>
      <c r="H26" s="638"/>
      <c r="I26" s="638"/>
      <c r="J26" s="638"/>
      <c r="K26" s="638"/>
      <c r="L26" s="638"/>
      <c r="M26" s="638"/>
      <c r="N26" s="638"/>
      <c r="O26" s="638"/>
      <c r="P26" s="638"/>
      <c r="Q26" s="639"/>
      <c r="R26" s="640">
        <v>3210659</v>
      </c>
      <c r="S26" s="641"/>
      <c r="T26" s="641"/>
      <c r="U26" s="641"/>
      <c r="V26" s="641"/>
      <c r="W26" s="641"/>
      <c r="X26" s="641"/>
      <c r="Y26" s="642"/>
      <c r="Z26" s="677">
        <v>67.400000000000006</v>
      </c>
      <c r="AA26" s="677"/>
      <c r="AB26" s="677"/>
      <c r="AC26" s="677"/>
      <c r="AD26" s="678">
        <v>3075927</v>
      </c>
      <c r="AE26" s="678"/>
      <c r="AF26" s="678"/>
      <c r="AG26" s="678"/>
      <c r="AH26" s="678"/>
      <c r="AI26" s="678"/>
      <c r="AJ26" s="678"/>
      <c r="AK26" s="678"/>
      <c r="AL26" s="643">
        <v>99.8</v>
      </c>
      <c r="AM26" s="644"/>
      <c r="AN26" s="644"/>
      <c r="AO26" s="679"/>
      <c r="AP26" s="735" t="s">
        <v>301</v>
      </c>
      <c r="AQ26" s="736"/>
      <c r="AR26" s="736"/>
      <c r="AS26" s="736"/>
      <c r="AT26" s="736"/>
      <c r="AU26" s="736"/>
      <c r="AV26" s="736"/>
      <c r="AW26" s="736"/>
      <c r="AX26" s="736"/>
      <c r="AY26" s="736"/>
      <c r="AZ26" s="736"/>
      <c r="BA26" s="736"/>
      <c r="BB26" s="736"/>
      <c r="BC26" s="736"/>
      <c r="BD26" s="736"/>
      <c r="BE26" s="736"/>
      <c r="BF26" s="737"/>
      <c r="BG26" s="640" t="s">
        <v>139</v>
      </c>
      <c r="BH26" s="641"/>
      <c r="BI26" s="641"/>
      <c r="BJ26" s="641"/>
      <c r="BK26" s="641"/>
      <c r="BL26" s="641"/>
      <c r="BM26" s="641"/>
      <c r="BN26" s="642"/>
      <c r="BO26" s="677" t="s">
        <v>240</v>
      </c>
      <c r="BP26" s="677"/>
      <c r="BQ26" s="677"/>
      <c r="BR26" s="677"/>
      <c r="BS26" s="646" t="s">
        <v>139</v>
      </c>
      <c r="BT26" s="641"/>
      <c r="BU26" s="641"/>
      <c r="BV26" s="641"/>
      <c r="BW26" s="641"/>
      <c r="BX26" s="641"/>
      <c r="BY26" s="641"/>
      <c r="BZ26" s="641"/>
      <c r="CA26" s="641"/>
      <c r="CB26" s="684"/>
      <c r="CD26" s="673" t="s">
        <v>302</v>
      </c>
      <c r="CE26" s="674"/>
      <c r="CF26" s="674"/>
      <c r="CG26" s="674"/>
      <c r="CH26" s="674"/>
      <c r="CI26" s="674"/>
      <c r="CJ26" s="674"/>
      <c r="CK26" s="674"/>
      <c r="CL26" s="674"/>
      <c r="CM26" s="674"/>
      <c r="CN26" s="674"/>
      <c r="CO26" s="674"/>
      <c r="CP26" s="674"/>
      <c r="CQ26" s="675"/>
      <c r="CR26" s="640">
        <v>472334</v>
      </c>
      <c r="CS26" s="641"/>
      <c r="CT26" s="641"/>
      <c r="CU26" s="641"/>
      <c r="CV26" s="641"/>
      <c r="CW26" s="641"/>
      <c r="CX26" s="641"/>
      <c r="CY26" s="642"/>
      <c r="CZ26" s="643">
        <v>10.3</v>
      </c>
      <c r="DA26" s="661"/>
      <c r="DB26" s="661"/>
      <c r="DC26" s="662"/>
      <c r="DD26" s="646">
        <v>437431</v>
      </c>
      <c r="DE26" s="641"/>
      <c r="DF26" s="641"/>
      <c r="DG26" s="641"/>
      <c r="DH26" s="641"/>
      <c r="DI26" s="641"/>
      <c r="DJ26" s="641"/>
      <c r="DK26" s="642"/>
      <c r="DL26" s="646" t="s">
        <v>139</v>
      </c>
      <c r="DM26" s="641"/>
      <c r="DN26" s="641"/>
      <c r="DO26" s="641"/>
      <c r="DP26" s="641"/>
      <c r="DQ26" s="641"/>
      <c r="DR26" s="641"/>
      <c r="DS26" s="641"/>
      <c r="DT26" s="641"/>
      <c r="DU26" s="641"/>
      <c r="DV26" s="642"/>
      <c r="DW26" s="643" t="s">
        <v>240</v>
      </c>
      <c r="DX26" s="661"/>
      <c r="DY26" s="661"/>
      <c r="DZ26" s="661"/>
      <c r="EA26" s="661"/>
      <c r="EB26" s="661"/>
      <c r="EC26" s="676"/>
    </row>
    <row r="27" spans="2:133" ht="11.25" customHeight="1" x14ac:dyDescent="0.15">
      <c r="B27" s="637" t="s">
        <v>303</v>
      </c>
      <c r="C27" s="638"/>
      <c r="D27" s="638"/>
      <c r="E27" s="638"/>
      <c r="F27" s="638"/>
      <c r="G27" s="638"/>
      <c r="H27" s="638"/>
      <c r="I27" s="638"/>
      <c r="J27" s="638"/>
      <c r="K27" s="638"/>
      <c r="L27" s="638"/>
      <c r="M27" s="638"/>
      <c r="N27" s="638"/>
      <c r="O27" s="638"/>
      <c r="P27" s="638"/>
      <c r="Q27" s="639"/>
      <c r="R27" s="640">
        <v>781</v>
      </c>
      <c r="S27" s="641"/>
      <c r="T27" s="641"/>
      <c r="U27" s="641"/>
      <c r="V27" s="641"/>
      <c r="W27" s="641"/>
      <c r="X27" s="641"/>
      <c r="Y27" s="642"/>
      <c r="Z27" s="677">
        <v>0</v>
      </c>
      <c r="AA27" s="677"/>
      <c r="AB27" s="677"/>
      <c r="AC27" s="677"/>
      <c r="AD27" s="678">
        <v>781</v>
      </c>
      <c r="AE27" s="678"/>
      <c r="AF27" s="678"/>
      <c r="AG27" s="678"/>
      <c r="AH27" s="678"/>
      <c r="AI27" s="678"/>
      <c r="AJ27" s="678"/>
      <c r="AK27" s="678"/>
      <c r="AL27" s="643">
        <v>0</v>
      </c>
      <c r="AM27" s="644"/>
      <c r="AN27" s="644"/>
      <c r="AO27" s="679"/>
      <c r="AP27" s="637" t="s">
        <v>304</v>
      </c>
      <c r="AQ27" s="638"/>
      <c r="AR27" s="638"/>
      <c r="AS27" s="638"/>
      <c r="AT27" s="638"/>
      <c r="AU27" s="638"/>
      <c r="AV27" s="638"/>
      <c r="AW27" s="638"/>
      <c r="AX27" s="638"/>
      <c r="AY27" s="638"/>
      <c r="AZ27" s="638"/>
      <c r="BA27" s="638"/>
      <c r="BB27" s="638"/>
      <c r="BC27" s="638"/>
      <c r="BD27" s="638"/>
      <c r="BE27" s="638"/>
      <c r="BF27" s="639"/>
      <c r="BG27" s="640">
        <v>679484</v>
      </c>
      <c r="BH27" s="641"/>
      <c r="BI27" s="641"/>
      <c r="BJ27" s="641"/>
      <c r="BK27" s="641"/>
      <c r="BL27" s="641"/>
      <c r="BM27" s="641"/>
      <c r="BN27" s="642"/>
      <c r="BO27" s="677">
        <v>100</v>
      </c>
      <c r="BP27" s="677"/>
      <c r="BQ27" s="677"/>
      <c r="BR27" s="677"/>
      <c r="BS27" s="646" t="s">
        <v>236</v>
      </c>
      <c r="BT27" s="641"/>
      <c r="BU27" s="641"/>
      <c r="BV27" s="641"/>
      <c r="BW27" s="641"/>
      <c r="BX27" s="641"/>
      <c r="BY27" s="641"/>
      <c r="BZ27" s="641"/>
      <c r="CA27" s="641"/>
      <c r="CB27" s="684"/>
      <c r="CD27" s="673" t="s">
        <v>305</v>
      </c>
      <c r="CE27" s="674"/>
      <c r="CF27" s="674"/>
      <c r="CG27" s="674"/>
      <c r="CH27" s="674"/>
      <c r="CI27" s="674"/>
      <c r="CJ27" s="674"/>
      <c r="CK27" s="674"/>
      <c r="CL27" s="674"/>
      <c r="CM27" s="674"/>
      <c r="CN27" s="674"/>
      <c r="CO27" s="674"/>
      <c r="CP27" s="674"/>
      <c r="CQ27" s="675"/>
      <c r="CR27" s="640">
        <v>276060</v>
      </c>
      <c r="CS27" s="659"/>
      <c r="CT27" s="659"/>
      <c r="CU27" s="659"/>
      <c r="CV27" s="659"/>
      <c r="CW27" s="659"/>
      <c r="CX27" s="659"/>
      <c r="CY27" s="660"/>
      <c r="CZ27" s="643">
        <v>6</v>
      </c>
      <c r="DA27" s="661"/>
      <c r="DB27" s="661"/>
      <c r="DC27" s="662"/>
      <c r="DD27" s="646">
        <v>110897</v>
      </c>
      <c r="DE27" s="659"/>
      <c r="DF27" s="659"/>
      <c r="DG27" s="659"/>
      <c r="DH27" s="659"/>
      <c r="DI27" s="659"/>
      <c r="DJ27" s="659"/>
      <c r="DK27" s="660"/>
      <c r="DL27" s="646">
        <v>110897</v>
      </c>
      <c r="DM27" s="659"/>
      <c r="DN27" s="659"/>
      <c r="DO27" s="659"/>
      <c r="DP27" s="659"/>
      <c r="DQ27" s="659"/>
      <c r="DR27" s="659"/>
      <c r="DS27" s="659"/>
      <c r="DT27" s="659"/>
      <c r="DU27" s="659"/>
      <c r="DV27" s="660"/>
      <c r="DW27" s="643">
        <v>3.5</v>
      </c>
      <c r="DX27" s="661"/>
      <c r="DY27" s="661"/>
      <c r="DZ27" s="661"/>
      <c r="EA27" s="661"/>
      <c r="EB27" s="661"/>
      <c r="EC27" s="676"/>
    </row>
    <row r="28" spans="2:133" ht="11.25" customHeight="1" x14ac:dyDescent="0.15">
      <c r="B28" s="637" t="s">
        <v>306</v>
      </c>
      <c r="C28" s="638"/>
      <c r="D28" s="638"/>
      <c r="E28" s="638"/>
      <c r="F28" s="638"/>
      <c r="G28" s="638"/>
      <c r="H28" s="638"/>
      <c r="I28" s="638"/>
      <c r="J28" s="638"/>
      <c r="K28" s="638"/>
      <c r="L28" s="638"/>
      <c r="M28" s="638"/>
      <c r="N28" s="638"/>
      <c r="O28" s="638"/>
      <c r="P28" s="638"/>
      <c r="Q28" s="639"/>
      <c r="R28" s="640">
        <v>9608</v>
      </c>
      <c r="S28" s="641"/>
      <c r="T28" s="641"/>
      <c r="U28" s="641"/>
      <c r="V28" s="641"/>
      <c r="W28" s="641"/>
      <c r="X28" s="641"/>
      <c r="Y28" s="642"/>
      <c r="Z28" s="677">
        <v>0.2</v>
      </c>
      <c r="AA28" s="677"/>
      <c r="AB28" s="677"/>
      <c r="AC28" s="677"/>
      <c r="AD28" s="678" t="s">
        <v>236</v>
      </c>
      <c r="AE28" s="678"/>
      <c r="AF28" s="678"/>
      <c r="AG28" s="678"/>
      <c r="AH28" s="678"/>
      <c r="AI28" s="678"/>
      <c r="AJ28" s="678"/>
      <c r="AK28" s="678"/>
      <c r="AL28" s="643" t="s">
        <v>236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307</v>
      </c>
      <c r="CE28" s="674"/>
      <c r="CF28" s="674"/>
      <c r="CG28" s="674"/>
      <c r="CH28" s="674"/>
      <c r="CI28" s="674"/>
      <c r="CJ28" s="674"/>
      <c r="CK28" s="674"/>
      <c r="CL28" s="674"/>
      <c r="CM28" s="674"/>
      <c r="CN28" s="674"/>
      <c r="CO28" s="674"/>
      <c r="CP28" s="674"/>
      <c r="CQ28" s="675"/>
      <c r="CR28" s="640">
        <v>562734</v>
      </c>
      <c r="CS28" s="641"/>
      <c r="CT28" s="641"/>
      <c r="CU28" s="641"/>
      <c r="CV28" s="641"/>
      <c r="CW28" s="641"/>
      <c r="CX28" s="641"/>
      <c r="CY28" s="642"/>
      <c r="CZ28" s="643">
        <v>12.2</v>
      </c>
      <c r="DA28" s="661"/>
      <c r="DB28" s="661"/>
      <c r="DC28" s="662"/>
      <c r="DD28" s="646">
        <v>527813</v>
      </c>
      <c r="DE28" s="641"/>
      <c r="DF28" s="641"/>
      <c r="DG28" s="641"/>
      <c r="DH28" s="641"/>
      <c r="DI28" s="641"/>
      <c r="DJ28" s="641"/>
      <c r="DK28" s="642"/>
      <c r="DL28" s="646">
        <v>527813</v>
      </c>
      <c r="DM28" s="641"/>
      <c r="DN28" s="641"/>
      <c r="DO28" s="641"/>
      <c r="DP28" s="641"/>
      <c r="DQ28" s="641"/>
      <c r="DR28" s="641"/>
      <c r="DS28" s="641"/>
      <c r="DT28" s="641"/>
      <c r="DU28" s="641"/>
      <c r="DV28" s="642"/>
      <c r="DW28" s="643">
        <v>16.600000000000001</v>
      </c>
      <c r="DX28" s="661"/>
      <c r="DY28" s="661"/>
      <c r="DZ28" s="661"/>
      <c r="EA28" s="661"/>
      <c r="EB28" s="661"/>
      <c r="EC28" s="676"/>
    </row>
    <row r="29" spans="2:133" ht="11.25" customHeight="1" x14ac:dyDescent="0.15">
      <c r="B29" s="637" t="s">
        <v>308</v>
      </c>
      <c r="C29" s="638"/>
      <c r="D29" s="638"/>
      <c r="E29" s="638"/>
      <c r="F29" s="638"/>
      <c r="G29" s="638"/>
      <c r="H29" s="638"/>
      <c r="I29" s="638"/>
      <c r="J29" s="638"/>
      <c r="K29" s="638"/>
      <c r="L29" s="638"/>
      <c r="M29" s="638"/>
      <c r="N29" s="638"/>
      <c r="O29" s="638"/>
      <c r="P29" s="638"/>
      <c r="Q29" s="639"/>
      <c r="R29" s="640">
        <v>101669</v>
      </c>
      <c r="S29" s="641"/>
      <c r="T29" s="641"/>
      <c r="U29" s="641"/>
      <c r="V29" s="641"/>
      <c r="W29" s="641"/>
      <c r="X29" s="641"/>
      <c r="Y29" s="642"/>
      <c r="Z29" s="677">
        <v>2.1</v>
      </c>
      <c r="AA29" s="677"/>
      <c r="AB29" s="677"/>
      <c r="AC29" s="677"/>
      <c r="AD29" s="678">
        <v>2260</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309</v>
      </c>
      <c r="CE29" s="730"/>
      <c r="CF29" s="673" t="s">
        <v>310</v>
      </c>
      <c r="CG29" s="674"/>
      <c r="CH29" s="674"/>
      <c r="CI29" s="674"/>
      <c r="CJ29" s="674"/>
      <c r="CK29" s="674"/>
      <c r="CL29" s="674"/>
      <c r="CM29" s="674"/>
      <c r="CN29" s="674"/>
      <c r="CO29" s="674"/>
      <c r="CP29" s="674"/>
      <c r="CQ29" s="675"/>
      <c r="CR29" s="640">
        <v>562581</v>
      </c>
      <c r="CS29" s="659"/>
      <c r="CT29" s="659"/>
      <c r="CU29" s="659"/>
      <c r="CV29" s="659"/>
      <c r="CW29" s="659"/>
      <c r="CX29" s="659"/>
      <c r="CY29" s="660"/>
      <c r="CZ29" s="643">
        <v>12.2</v>
      </c>
      <c r="DA29" s="661"/>
      <c r="DB29" s="661"/>
      <c r="DC29" s="662"/>
      <c r="DD29" s="646">
        <v>527660</v>
      </c>
      <c r="DE29" s="659"/>
      <c r="DF29" s="659"/>
      <c r="DG29" s="659"/>
      <c r="DH29" s="659"/>
      <c r="DI29" s="659"/>
      <c r="DJ29" s="659"/>
      <c r="DK29" s="660"/>
      <c r="DL29" s="646">
        <v>527660</v>
      </c>
      <c r="DM29" s="659"/>
      <c r="DN29" s="659"/>
      <c r="DO29" s="659"/>
      <c r="DP29" s="659"/>
      <c r="DQ29" s="659"/>
      <c r="DR29" s="659"/>
      <c r="DS29" s="659"/>
      <c r="DT29" s="659"/>
      <c r="DU29" s="659"/>
      <c r="DV29" s="660"/>
      <c r="DW29" s="643">
        <v>16.600000000000001</v>
      </c>
      <c r="DX29" s="661"/>
      <c r="DY29" s="661"/>
      <c r="DZ29" s="661"/>
      <c r="EA29" s="661"/>
      <c r="EB29" s="661"/>
      <c r="EC29" s="676"/>
    </row>
    <row r="30" spans="2:133" ht="11.25" customHeight="1" x14ac:dyDescent="0.15">
      <c r="B30" s="637" t="s">
        <v>311</v>
      </c>
      <c r="C30" s="638"/>
      <c r="D30" s="638"/>
      <c r="E30" s="638"/>
      <c r="F30" s="638"/>
      <c r="G30" s="638"/>
      <c r="H30" s="638"/>
      <c r="I30" s="638"/>
      <c r="J30" s="638"/>
      <c r="K30" s="638"/>
      <c r="L30" s="638"/>
      <c r="M30" s="638"/>
      <c r="N30" s="638"/>
      <c r="O30" s="638"/>
      <c r="P30" s="638"/>
      <c r="Q30" s="639"/>
      <c r="R30" s="640">
        <v>10127</v>
      </c>
      <c r="S30" s="641"/>
      <c r="T30" s="641"/>
      <c r="U30" s="641"/>
      <c r="V30" s="641"/>
      <c r="W30" s="641"/>
      <c r="X30" s="641"/>
      <c r="Y30" s="642"/>
      <c r="Z30" s="677">
        <v>0.2</v>
      </c>
      <c r="AA30" s="677"/>
      <c r="AB30" s="677"/>
      <c r="AC30" s="677"/>
      <c r="AD30" s="678" t="s">
        <v>236</v>
      </c>
      <c r="AE30" s="678"/>
      <c r="AF30" s="678"/>
      <c r="AG30" s="678"/>
      <c r="AH30" s="678"/>
      <c r="AI30" s="678"/>
      <c r="AJ30" s="678"/>
      <c r="AK30" s="678"/>
      <c r="AL30" s="643" t="s">
        <v>236</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312</v>
      </c>
      <c r="BH30" s="726"/>
      <c r="BI30" s="726"/>
      <c r="BJ30" s="726"/>
      <c r="BK30" s="726"/>
      <c r="BL30" s="726"/>
      <c r="BM30" s="726"/>
      <c r="BN30" s="726"/>
      <c r="BO30" s="726"/>
      <c r="BP30" s="726"/>
      <c r="BQ30" s="727"/>
      <c r="BR30" s="701" t="s">
        <v>313</v>
      </c>
      <c r="BS30" s="726"/>
      <c r="BT30" s="726"/>
      <c r="BU30" s="726"/>
      <c r="BV30" s="726"/>
      <c r="BW30" s="726"/>
      <c r="BX30" s="726"/>
      <c r="BY30" s="726"/>
      <c r="BZ30" s="726"/>
      <c r="CA30" s="726"/>
      <c r="CB30" s="727"/>
      <c r="CD30" s="731"/>
      <c r="CE30" s="732"/>
      <c r="CF30" s="673" t="s">
        <v>314</v>
      </c>
      <c r="CG30" s="674"/>
      <c r="CH30" s="674"/>
      <c r="CI30" s="674"/>
      <c r="CJ30" s="674"/>
      <c r="CK30" s="674"/>
      <c r="CL30" s="674"/>
      <c r="CM30" s="674"/>
      <c r="CN30" s="674"/>
      <c r="CO30" s="674"/>
      <c r="CP30" s="674"/>
      <c r="CQ30" s="675"/>
      <c r="CR30" s="640">
        <v>542250</v>
      </c>
      <c r="CS30" s="641"/>
      <c r="CT30" s="641"/>
      <c r="CU30" s="641"/>
      <c r="CV30" s="641"/>
      <c r="CW30" s="641"/>
      <c r="CX30" s="641"/>
      <c r="CY30" s="642"/>
      <c r="CZ30" s="643">
        <v>11.8</v>
      </c>
      <c r="DA30" s="661"/>
      <c r="DB30" s="661"/>
      <c r="DC30" s="662"/>
      <c r="DD30" s="646">
        <v>507932</v>
      </c>
      <c r="DE30" s="641"/>
      <c r="DF30" s="641"/>
      <c r="DG30" s="641"/>
      <c r="DH30" s="641"/>
      <c r="DI30" s="641"/>
      <c r="DJ30" s="641"/>
      <c r="DK30" s="642"/>
      <c r="DL30" s="646">
        <v>507932</v>
      </c>
      <c r="DM30" s="641"/>
      <c r="DN30" s="641"/>
      <c r="DO30" s="641"/>
      <c r="DP30" s="641"/>
      <c r="DQ30" s="641"/>
      <c r="DR30" s="641"/>
      <c r="DS30" s="641"/>
      <c r="DT30" s="641"/>
      <c r="DU30" s="641"/>
      <c r="DV30" s="642"/>
      <c r="DW30" s="643">
        <v>16</v>
      </c>
      <c r="DX30" s="661"/>
      <c r="DY30" s="661"/>
      <c r="DZ30" s="661"/>
      <c r="EA30" s="661"/>
      <c r="EB30" s="661"/>
      <c r="EC30" s="676"/>
    </row>
    <row r="31" spans="2:133" ht="11.25" customHeight="1" x14ac:dyDescent="0.15">
      <c r="B31" s="637" t="s">
        <v>315</v>
      </c>
      <c r="C31" s="638"/>
      <c r="D31" s="638"/>
      <c r="E31" s="638"/>
      <c r="F31" s="638"/>
      <c r="G31" s="638"/>
      <c r="H31" s="638"/>
      <c r="I31" s="638"/>
      <c r="J31" s="638"/>
      <c r="K31" s="638"/>
      <c r="L31" s="638"/>
      <c r="M31" s="638"/>
      <c r="N31" s="638"/>
      <c r="O31" s="638"/>
      <c r="P31" s="638"/>
      <c r="Q31" s="639"/>
      <c r="R31" s="640">
        <v>263921</v>
      </c>
      <c r="S31" s="641"/>
      <c r="T31" s="641"/>
      <c r="U31" s="641"/>
      <c r="V31" s="641"/>
      <c r="W31" s="641"/>
      <c r="X31" s="641"/>
      <c r="Y31" s="642"/>
      <c r="Z31" s="677">
        <v>5.5</v>
      </c>
      <c r="AA31" s="677"/>
      <c r="AB31" s="677"/>
      <c r="AC31" s="677"/>
      <c r="AD31" s="678" t="s">
        <v>139</v>
      </c>
      <c r="AE31" s="678"/>
      <c r="AF31" s="678"/>
      <c r="AG31" s="678"/>
      <c r="AH31" s="678"/>
      <c r="AI31" s="678"/>
      <c r="AJ31" s="678"/>
      <c r="AK31" s="678"/>
      <c r="AL31" s="643" t="s">
        <v>139</v>
      </c>
      <c r="AM31" s="644"/>
      <c r="AN31" s="644"/>
      <c r="AO31" s="679"/>
      <c r="AP31" s="714" t="s">
        <v>316</v>
      </c>
      <c r="AQ31" s="715"/>
      <c r="AR31" s="715"/>
      <c r="AS31" s="715"/>
      <c r="AT31" s="720" t="s">
        <v>317</v>
      </c>
      <c r="AU31" s="231"/>
      <c r="AV31" s="231"/>
      <c r="AW31" s="231"/>
      <c r="AX31" s="706" t="s">
        <v>190</v>
      </c>
      <c r="AY31" s="707"/>
      <c r="AZ31" s="707"/>
      <c r="BA31" s="707"/>
      <c r="BB31" s="707"/>
      <c r="BC31" s="707"/>
      <c r="BD31" s="707"/>
      <c r="BE31" s="707"/>
      <c r="BF31" s="708"/>
      <c r="BG31" s="709">
        <v>99.5</v>
      </c>
      <c r="BH31" s="710"/>
      <c r="BI31" s="710"/>
      <c r="BJ31" s="710"/>
      <c r="BK31" s="710"/>
      <c r="BL31" s="710"/>
      <c r="BM31" s="711">
        <v>98.2</v>
      </c>
      <c r="BN31" s="710"/>
      <c r="BO31" s="710"/>
      <c r="BP31" s="710"/>
      <c r="BQ31" s="712"/>
      <c r="BR31" s="709">
        <v>99.4</v>
      </c>
      <c r="BS31" s="710"/>
      <c r="BT31" s="710"/>
      <c r="BU31" s="710"/>
      <c r="BV31" s="710"/>
      <c r="BW31" s="710"/>
      <c r="BX31" s="711">
        <v>98.2</v>
      </c>
      <c r="BY31" s="710"/>
      <c r="BZ31" s="710"/>
      <c r="CA31" s="710"/>
      <c r="CB31" s="712"/>
      <c r="CD31" s="731"/>
      <c r="CE31" s="732"/>
      <c r="CF31" s="673" t="s">
        <v>318</v>
      </c>
      <c r="CG31" s="674"/>
      <c r="CH31" s="674"/>
      <c r="CI31" s="674"/>
      <c r="CJ31" s="674"/>
      <c r="CK31" s="674"/>
      <c r="CL31" s="674"/>
      <c r="CM31" s="674"/>
      <c r="CN31" s="674"/>
      <c r="CO31" s="674"/>
      <c r="CP31" s="674"/>
      <c r="CQ31" s="675"/>
      <c r="CR31" s="640">
        <v>20331</v>
      </c>
      <c r="CS31" s="659"/>
      <c r="CT31" s="659"/>
      <c r="CU31" s="659"/>
      <c r="CV31" s="659"/>
      <c r="CW31" s="659"/>
      <c r="CX31" s="659"/>
      <c r="CY31" s="660"/>
      <c r="CZ31" s="643">
        <v>0.4</v>
      </c>
      <c r="DA31" s="661"/>
      <c r="DB31" s="661"/>
      <c r="DC31" s="662"/>
      <c r="DD31" s="646">
        <v>19728</v>
      </c>
      <c r="DE31" s="659"/>
      <c r="DF31" s="659"/>
      <c r="DG31" s="659"/>
      <c r="DH31" s="659"/>
      <c r="DI31" s="659"/>
      <c r="DJ31" s="659"/>
      <c r="DK31" s="660"/>
      <c r="DL31" s="646">
        <v>19728</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23" t="s">
        <v>319</v>
      </c>
      <c r="C32" s="724"/>
      <c r="D32" s="724"/>
      <c r="E32" s="724"/>
      <c r="F32" s="724"/>
      <c r="G32" s="724"/>
      <c r="H32" s="724"/>
      <c r="I32" s="724"/>
      <c r="J32" s="724"/>
      <c r="K32" s="724"/>
      <c r="L32" s="724"/>
      <c r="M32" s="724"/>
      <c r="N32" s="724"/>
      <c r="O32" s="724"/>
      <c r="P32" s="724"/>
      <c r="Q32" s="725"/>
      <c r="R32" s="640" t="s">
        <v>249</v>
      </c>
      <c r="S32" s="641"/>
      <c r="T32" s="641"/>
      <c r="U32" s="641"/>
      <c r="V32" s="641"/>
      <c r="W32" s="641"/>
      <c r="X32" s="641"/>
      <c r="Y32" s="642"/>
      <c r="Z32" s="677" t="s">
        <v>236</v>
      </c>
      <c r="AA32" s="677"/>
      <c r="AB32" s="677"/>
      <c r="AC32" s="677"/>
      <c r="AD32" s="678" t="s">
        <v>139</v>
      </c>
      <c r="AE32" s="678"/>
      <c r="AF32" s="678"/>
      <c r="AG32" s="678"/>
      <c r="AH32" s="678"/>
      <c r="AI32" s="678"/>
      <c r="AJ32" s="678"/>
      <c r="AK32" s="678"/>
      <c r="AL32" s="643" t="s">
        <v>249</v>
      </c>
      <c r="AM32" s="644"/>
      <c r="AN32" s="644"/>
      <c r="AO32" s="679"/>
      <c r="AP32" s="716"/>
      <c r="AQ32" s="717"/>
      <c r="AR32" s="717"/>
      <c r="AS32" s="717"/>
      <c r="AT32" s="721"/>
      <c r="AU32" s="230" t="s">
        <v>320</v>
      </c>
      <c r="AV32" s="230"/>
      <c r="AW32" s="230"/>
      <c r="AX32" s="637" t="s">
        <v>321</v>
      </c>
      <c r="AY32" s="638"/>
      <c r="AZ32" s="638"/>
      <c r="BA32" s="638"/>
      <c r="BB32" s="638"/>
      <c r="BC32" s="638"/>
      <c r="BD32" s="638"/>
      <c r="BE32" s="638"/>
      <c r="BF32" s="639"/>
      <c r="BG32" s="713">
        <v>99.5</v>
      </c>
      <c r="BH32" s="659"/>
      <c r="BI32" s="659"/>
      <c r="BJ32" s="659"/>
      <c r="BK32" s="659"/>
      <c r="BL32" s="659"/>
      <c r="BM32" s="644">
        <v>99.1</v>
      </c>
      <c r="BN32" s="705"/>
      <c r="BO32" s="705"/>
      <c r="BP32" s="705"/>
      <c r="BQ32" s="683"/>
      <c r="BR32" s="713">
        <v>99.4</v>
      </c>
      <c r="BS32" s="659"/>
      <c r="BT32" s="659"/>
      <c r="BU32" s="659"/>
      <c r="BV32" s="659"/>
      <c r="BW32" s="659"/>
      <c r="BX32" s="644">
        <v>99</v>
      </c>
      <c r="BY32" s="705"/>
      <c r="BZ32" s="705"/>
      <c r="CA32" s="705"/>
      <c r="CB32" s="683"/>
      <c r="CD32" s="733"/>
      <c r="CE32" s="734"/>
      <c r="CF32" s="673" t="s">
        <v>322</v>
      </c>
      <c r="CG32" s="674"/>
      <c r="CH32" s="674"/>
      <c r="CI32" s="674"/>
      <c r="CJ32" s="674"/>
      <c r="CK32" s="674"/>
      <c r="CL32" s="674"/>
      <c r="CM32" s="674"/>
      <c r="CN32" s="674"/>
      <c r="CO32" s="674"/>
      <c r="CP32" s="674"/>
      <c r="CQ32" s="675"/>
      <c r="CR32" s="640">
        <v>153</v>
      </c>
      <c r="CS32" s="641"/>
      <c r="CT32" s="641"/>
      <c r="CU32" s="641"/>
      <c r="CV32" s="641"/>
      <c r="CW32" s="641"/>
      <c r="CX32" s="641"/>
      <c r="CY32" s="642"/>
      <c r="CZ32" s="643">
        <v>0</v>
      </c>
      <c r="DA32" s="661"/>
      <c r="DB32" s="661"/>
      <c r="DC32" s="662"/>
      <c r="DD32" s="646">
        <v>153</v>
      </c>
      <c r="DE32" s="641"/>
      <c r="DF32" s="641"/>
      <c r="DG32" s="641"/>
      <c r="DH32" s="641"/>
      <c r="DI32" s="641"/>
      <c r="DJ32" s="641"/>
      <c r="DK32" s="642"/>
      <c r="DL32" s="646">
        <v>153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323</v>
      </c>
      <c r="C33" s="638"/>
      <c r="D33" s="638"/>
      <c r="E33" s="638"/>
      <c r="F33" s="638"/>
      <c r="G33" s="638"/>
      <c r="H33" s="638"/>
      <c r="I33" s="638"/>
      <c r="J33" s="638"/>
      <c r="K33" s="638"/>
      <c r="L33" s="638"/>
      <c r="M33" s="638"/>
      <c r="N33" s="638"/>
      <c r="O33" s="638"/>
      <c r="P33" s="638"/>
      <c r="Q33" s="639"/>
      <c r="R33" s="640">
        <v>243969</v>
      </c>
      <c r="S33" s="641"/>
      <c r="T33" s="641"/>
      <c r="U33" s="641"/>
      <c r="V33" s="641"/>
      <c r="W33" s="641"/>
      <c r="X33" s="641"/>
      <c r="Y33" s="642"/>
      <c r="Z33" s="677">
        <v>5.0999999999999996</v>
      </c>
      <c r="AA33" s="677"/>
      <c r="AB33" s="677"/>
      <c r="AC33" s="677"/>
      <c r="AD33" s="678" t="s">
        <v>236</v>
      </c>
      <c r="AE33" s="678"/>
      <c r="AF33" s="678"/>
      <c r="AG33" s="678"/>
      <c r="AH33" s="678"/>
      <c r="AI33" s="678"/>
      <c r="AJ33" s="678"/>
      <c r="AK33" s="678"/>
      <c r="AL33" s="643" t="s">
        <v>236</v>
      </c>
      <c r="AM33" s="644"/>
      <c r="AN33" s="644"/>
      <c r="AO33" s="679"/>
      <c r="AP33" s="718"/>
      <c r="AQ33" s="719"/>
      <c r="AR33" s="719"/>
      <c r="AS33" s="719"/>
      <c r="AT33" s="722"/>
      <c r="AU33" s="232"/>
      <c r="AV33" s="232"/>
      <c r="AW33" s="232"/>
      <c r="AX33" s="621" t="s">
        <v>324</v>
      </c>
      <c r="AY33" s="622"/>
      <c r="AZ33" s="622"/>
      <c r="BA33" s="622"/>
      <c r="BB33" s="622"/>
      <c r="BC33" s="622"/>
      <c r="BD33" s="622"/>
      <c r="BE33" s="622"/>
      <c r="BF33" s="623"/>
      <c r="BG33" s="704">
        <v>99.4</v>
      </c>
      <c r="BH33" s="625"/>
      <c r="BI33" s="625"/>
      <c r="BJ33" s="625"/>
      <c r="BK33" s="625"/>
      <c r="BL33" s="625"/>
      <c r="BM33" s="668">
        <v>97.3</v>
      </c>
      <c r="BN33" s="625"/>
      <c r="BO33" s="625"/>
      <c r="BP33" s="625"/>
      <c r="BQ33" s="689"/>
      <c r="BR33" s="704">
        <v>99.3</v>
      </c>
      <c r="BS33" s="625"/>
      <c r="BT33" s="625"/>
      <c r="BU33" s="625"/>
      <c r="BV33" s="625"/>
      <c r="BW33" s="625"/>
      <c r="BX33" s="668">
        <v>97.4</v>
      </c>
      <c r="BY33" s="625"/>
      <c r="BZ33" s="625"/>
      <c r="CA33" s="625"/>
      <c r="CB33" s="689"/>
      <c r="CD33" s="673" t="s">
        <v>325</v>
      </c>
      <c r="CE33" s="674"/>
      <c r="CF33" s="674"/>
      <c r="CG33" s="674"/>
      <c r="CH33" s="674"/>
      <c r="CI33" s="674"/>
      <c r="CJ33" s="674"/>
      <c r="CK33" s="674"/>
      <c r="CL33" s="674"/>
      <c r="CM33" s="674"/>
      <c r="CN33" s="674"/>
      <c r="CO33" s="674"/>
      <c r="CP33" s="674"/>
      <c r="CQ33" s="675"/>
      <c r="CR33" s="640">
        <v>2441608</v>
      </c>
      <c r="CS33" s="659"/>
      <c r="CT33" s="659"/>
      <c r="CU33" s="659"/>
      <c r="CV33" s="659"/>
      <c r="CW33" s="659"/>
      <c r="CX33" s="659"/>
      <c r="CY33" s="660"/>
      <c r="CZ33" s="643">
        <v>53</v>
      </c>
      <c r="DA33" s="661"/>
      <c r="DB33" s="661"/>
      <c r="DC33" s="662"/>
      <c r="DD33" s="646">
        <v>1918351</v>
      </c>
      <c r="DE33" s="659"/>
      <c r="DF33" s="659"/>
      <c r="DG33" s="659"/>
      <c r="DH33" s="659"/>
      <c r="DI33" s="659"/>
      <c r="DJ33" s="659"/>
      <c r="DK33" s="660"/>
      <c r="DL33" s="646">
        <v>1438761</v>
      </c>
      <c r="DM33" s="659"/>
      <c r="DN33" s="659"/>
      <c r="DO33" s="659"/>
      <c r="DP33" s="659"/>
      <c r="DQ33" s="659"/>
      <c r="DR33" s="659"/>
      <c r="DS33" s="659"/>
      <c r="DT33" s="659"/>
      <c r="DU33" s="659"/>
      <c r="DV33" s="660"/>
      <c r="DW33" s="643">
        <v>45.3</v>
      </c>
      <c r="DX33" s="661"/>
      <c r="DY33" s="661"/>
      <c r="DZ33" s="661"/>
      <c r="EA33" s="661"/>
      <c r="EB33" s="661"/>
      <c r="EC33" s="676"/>
    </row>
    <row r="34" spans="2:133" ht="11.25" customHeight="1" x14ac:dyDescent="0.15">
      <c r="B34" s="637" t="s">
        <v>326</v>
      </c>
      <c r="C34" s="638"/>
      <c r="D34" s="638"/>
      <c r="E34" s="638"/>
      <c r="F34" s="638"/>
      <c r="G34" s="638"/>
      <c r="H34" s="638"/>
      <c r="I34" s="638"/>
      <c r="J34" s="638"/>
      <c r="K34" s="638"/>
      <c r="L34" s="638"/>
      <c r="M34" s="638"/>
      <c r="N34" s="638"/>
      <c r="O34" s="638"/>
      <c r="P34" s="638"/>
      <c r="Q34" s="639"/>
      <c r="R34" s="640">
        <v>20141</v>
      </c>
      <c r="S34" s="641"/>
      <c r="T34" s="641"/>
      <c r="U34" s="641"/>
      <c r="V34" s="641"/>
      <c r="W34" s="641"/>
      <c r="X34" s="641"/>
      <c r="Y34" s="642"/>
      <c r="Z34" s="677">
        <v>0.4</v>
      </c>
      <c r="AA34" s="677"/>
      <c r="AB34" s="677"/>
      <c r="AC34" s="677"/>
      <c r="AD34" s="678">
        <v>2873</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327</v>
      </c>
      <c r="CE34" s="674"/>
      <c r="CF34" s="674"/>
      <c r="CG34" s="674"/>
      <c r="CH34" s="674"/>
      <c r="CI34" s="674"/>
      <c r="CJ34" s="674"/>
      <c r="CK34" s="674"/>
      <c r="CL34" s="674"/>
      <c r="CM34" s="674"/>
      <c r="CN34" s="674"/>
      <c r="CO34" s="674"/>
      <c r="CP34" s="674"/>
      <c r="CQ34" s="675"/>
      <c r="CR34" s="640">
        <v>971994</v>
      </c>
      <c r="CS34" s="641"/>
      <c r="CT34" s="641"/>
      <c r="CU34" s="641"/>
      <c r="CV34" s="641"/>
      <c r="CW34" s="641"/>
      <c r="CX34" s="641"/>
      <c r="CY34" s="642"/>
      <c r="CZ34" s="643">
        <v>21.1</v>
      </c>
      <c r="DA34" s="661"/>
      <c r="DB34" s="661"/>
      <c r="DC34" s="662"/>
      <c r="DD34" s="646">
        <v>764987</v>
      </c>
      <c r="DE34" s="641"/>
      <c r="DF34" s="641"/>
      <c r="DG34" s="641"/>
      <c r="DH34" s="641"/>
      <c r="DI34" s="641"/>
      <c r="DJ34" s="641"/>
      <c r="DK34" s="642"/>
      <c r="DL34" s="646">
        <v>659405</v>
      </c>
      <c r="DM34" s="641"/>
      <c r="DN34" s="641"/>
      <c r="DO34" s="641"/>
      <c r="DP34" s="641"/>
      <c r="DQ34" s="641"/>
      <c r="DR34" s="641"/>
      <c r="DS34" s="641"/>
      <c r="DT34" s="641"/>
      <c r="DU34" s="641"/>
      <c r="DV34" s="642"/>
      <c r="DW34" s="643">
        <v>20.8</v>
      </c>
      <c r="DX34" s="661"/>
      <c r="DY34" s="661"/>
      <c r="DZ34" s="661"/>
      <c r="EA34" s="661"/>
      <c r="EB34" s="661"/>
      <c r="EC34" s="676"/>
    </row>
    <row r="35" spans="2:133" ht="11.25" customHeight="1" x14ac:dyDescent="0.15">
      <c r="B35" s="637" t="s">
        <v>328</v>
      </c>
      <c r="C35" s="638"/>
      <c r="D35" s="638"/>
      <c r="E35" s="638"/>
      <c r="F35" s="638"/>
      <c r="G35" s="638"/>
      <c r="H35" s="638"/>
      <c r="I35" s="638"/>
      <c r="J35" s="638"/>
      <c r="K35" s="638"/>
      <c r="L35" s="638"/>
      <c r="M35" s="638"/>
      <c r="N35" s="638"/>
      <c r="O35" s="638"/>
      <c r="P35" s="638"/>
      <c r="Q35" s="639"/>
      <c r="R35" s="640">
        <v>16517</v>
      </c>
      <c r="S35" s="641"/>
      <c r="T35" s="641"/>
      <c r="U35" s="641"/>
      <c r="V35" s="641"/>
      <c r="W35" s="641"/>
      <c r="X35" s="641"/>
      <c r="Y35" s="642"/>
      <c r="Z35" s="677">
        <v>0.3</v>
      </c>
      <c r="AA35" s="677"/>
      <c r="AB35" s="677"/>
      <c r="AC35" s="677"/>
      <c r="AD35" s="678" t="s">
        <v>236</v>
      </c>
      <c r="AE35" s="678"/>
      <c r="AF35" s="678"/>
      <c r="AG35" s="678"/>
      <c r="AH35" s="678"/>
      <c r="AI35" s="678"/>
      <c r="AJ35" s="678"/>
      <c r="AK35" s="678"/>
      <c r="AL35" s="643" t="s">
        <v>236</v>
      </c>
      <c r="AM35" s="644"/>
      <c r="AN35" s="644"/>
      <c r="AO35" s="679"/>
      <c r="AP35" s="235"/>
      <c r="AQ35" s="701" t="s">
        <v>329</v>
      </c>
      <c r="AR35" s="702"/>
      <c r="AS35" s="702"/>
      <c r="AT35" s="702"/>
      <c r="AU35" s="702"/>
      <c r="AV35" s="702"/>
      <c r="AW35" s="702"/>
      <c r="AX35" s="702"/>
      <c r="AY35" s="702"/>
      <c r="AZ35" s="702"/>
      <c r="BA35" s="702"/>
      <c r="BB35" s="702"/>
      <c r="BC35" s="702"/>
      <c r="BD35" s="702"/>
      <c r="BE35" s="702"/>
      <c r="BF35" s="703"/>
      <c r="BG35" s="701" t="s">
        <v>330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331</v>
      </c>
      <c r="CE35" s="674"/>
      <c r="CF35" s="674"/>
      <c r="CG35" s="674"/>
      <c r="CH35" s="674"/>
      <c r="CI35" s="674"/>
      <c r="CJ35" s="674"/>
      <c r="CK35" s="674"/>
      <c r="CL35" s="674"/>
      <c r="CM35" s="674"/>
      <c r="CN35" s="674"/>
      <c r="CO35" s="674"/>
      <c r="CP35" s="674"/>
      <c r="CQ35" s="675"/>
      <c r="CR35" s="640">
        <v>169201</v>
      </c>
      <c r="CS35" s="659"/>
      <c r="CT35" s="659"/>
      <c r="CU35" s="659"/>
      <c r="CV35" s="659"/>
      <c r="CW35" s="659"/>
      <c r="CX35" s="659"/>
      <c r="CY35" s="660"/>
      <c r="CZ35" s="643">
        <v>3.7</v>
      </c>
      <c r="DA35" s="661"/>
      <c r="DB35" s="661"/>
      <c r="DC35" s="662"/>
      <c r="DD35" s="646">
        <v>133356</v>
      </c>
      <c r="DE35" s="659"/>
      <c r="DF35" s="659"/>
      <c r="DG35" s="659"/>
      <c r="DH35" s="659"/>
      <c r="DI35" s="659"/>
      <c r="DJ35" s="659"/>
      <c r="DK35" s="660"/>
      <c r="DL35" s="646">
        <v>115347</v>
      </c>
      <c r="DM35" s="659"/>
      <c r="DN35" s="659"/>
      <c r="DO35" s="659"/>
      <c r="DP35" s="659"/>
      <c r="DQ35" s="659"/>
      <c r="DR35" s="659"/>
      <c r="DS35" s="659"/>
      <c r="DT35" s="659"/>
      <c r="DU35" s="659"/>
      <c r="DV35" s="660"/>
      <c r="DW35" s="643">
        <v>3.6</v>
      </c>
      <c r="DX35" s="661"/>
      <c r="DY35" s="661"/>
      <c r="DZ35" s="661"/>
      <c r="EA35" s="661"/>
      <c r="EB35" s="661"/>
      <c r="EC35" s="676"/>
    </row>
    <row r="36" spans="2:133" ht="11.25" customHeight="1" x14ac:dyDescent="0.15">
      <c r="B36" s="637" t="s">
        <v>332</v>
      </c>
      <c r="C36" s="638"/>
      <c r="D36" s="638"/>
      <c r="E36" s="638"/>
      <c r="F36" s="638"/>
      <c r="G36" s="638"/>
      <c r="H36" s="638"/>
      <c r="I36" s="638"/>
      <c r="J36" s="638"/>
      <c r="K36" s="638"/>
      <c r="L36" s="638"/>
      <c r="M36" s="638"/>
      <c r="N36" s="638"/>
      <c r="O36" s="638"/>
      <c r="P36" s="638"/>
      <c r="Q36" s="639"/>
      <c r="R36" s="640">
        <v>13119</v>
      </c>
      <c r="S36" s="641"/>
      <c r="T36" s="641"/>
      <c r="U36" s="641"/>
      <c r="V36" s="641"/>
      <c r="W36" s="641"/>
      <c r="X36" s="641"/>
      <c r="Y36" s="642"/>
      <c r="Z36" s="677">
        <v>0.3</v>
      </c>
      <c r="AA36" s="677"/>
      <c r="AB36" s="677"/>
      <c r="AC36" s="677"/>
      <c r="AD36" s="678" t="s">
        <v>139</v>
      </c>
      <c r="AE36" s="678"/>
      <c r="AF36" s="678"/>
      <c r="AG36" s="678"/>
      <c r="AH36" s="678"/>
      <c r="AI36" s="678"/>
      <c r="AJ36" s="678"/>
      <c r="AK36" s="678"/>
      <c r="AL36" s="643" t="s">
        <v>236</v>
      </c>
      <c r="AM36" s="644"/>
      <c r="AN36" s="644"/>
      <c r="AO36" s="679"/>
      <c r="AP36" s="235"/>
      <c r="AQ36" s="692" t="s">
        <v>333</v>
      </c>
      <c r="AR36" s="693"/>
      <c r="AS36" s="693"/>
      <c r="AT36" s="693"/>
      <c r="AU36" s="693"/>
      <c r="AV36" s="693"/>
      <c r="AW36" s="693"/>
      <c r="AX36" s="693"/>
      <c r="AY36" s="694"/>
      <c r="AZ36" s="695">
        <v>718991</v>
      </c>
      <c r="BA36" s="696"/>
      <c r="BB36" s="696"/>
      <c r="BC36" s="696"/>
      <c r="BD36" s="696"/>
      <c r="BE36" s="696"/>
      <c r="BF36" s="697"/>
      <c r="BG36" s="698" t="s">
        <v>334</v>
      </c>
      <c r="BH36" s="699"/>
      <c r="BI36" s="699"/>
      <c r="BJ36" s="699"/>
      <c r="BK36" s="699"/>
      <c r="BL36" s="699"/>
      <c r="BM36" s="699"/>
      <c r="BN36" s="699"/>
      <c r="BO36" s="699"/>
      <c r="BP36" s="699"/>
      <c r="BQ36" s="699"/>
      <c r="BR36" s="699"/>
      <c r="BS36" s="699"/>
      <c r="BT36" s="699"/>
      <c r="BU36" s="700"/>
      <c r="BV36" s="695">
        <v>23126</v>
      </c>
      <c r="BW36" s="696"/>
      <c r="BX36" s="696"/>
      <c r="BY36" s="696"/>
      <c r="BZ36" s="696"/>
      <c r="CA36" s="696"/>
      <c r="CB36" s="697"/>
      <c r="CD36" s="673" t="s">
        <v>335</v>
      </c>
      <c r="CE36" s="674"/>
      <c r="CF36" s="674"/>
      <c r="CG36" s="674"/>
      <c r="CH36" s="674"/>
      <c r="CI36" s="674"/>
      <c r="CJ36" s="674"/>
      <c r="CK36" s="674"/>
      <c r="CL36" s="674"/>
      <c r="CM36" s="674"/>
      <c r="CN36" s="674"/>
      <c r="CO36" s="674"/>
      <c r="CP36" s="674"/>
      <c r="CQ36" s="675"/>
      <c r="CR36" s="640">
        <v>401143</v>
      </c>
      <c r="CS36" s="641"/>
      <c r="CT36" s="641"/>
      <c r="CU36" s="641"/>
      <c r="CV36" s="641"/>
      <c r="CW36" s="641"/>
      <c r="CX36" s="641"/>
      <c r="CY36" s="642"/>
      <c r="CZ36" s="643">
        <v>8.6999999999999993</v>
      </c>
      <c r="DA36" s="661"/>
      <c r="DB36" s="661"/>
      <c r="DC36" s="662"/>
      <c r="DD36" s="646">
        <v>291152</v>
      </c>
      <c r="DE36" s="641"/>
      <c r="DF36" s="641"/>
      <c r="DG36" s="641"/>
      <c r="DH36" s="641"/>
      <c r="DI36" s="641"/>
      <c r="DJ36" s="641"/>
      <c r="DK36" s="642"/>
      <c r="DL36" s="646">
        <v>179444</v>
      </c>
      <c r="DM36" s="641"/>
      <c r="DN36" s="641"/>
      <c r="DO36" s="641"/>
      <c r="DP36" s="641"/>
      <c r="DQ36" s="641"/>
      <c r="DR36" s="641"/>
      <c r="DS36" s="641"/>
      <c r="DT36" s="641"/>
      <c r="DU36" s="641"/>
      <c r="DV36" s="642"/>
      <c r="DW36" s="643">
        <v>5.6</v>
      </c>
      <c r="DX36" s="661"/>
      <c r="DY36" s="661"/>
      <c r="DZ36" s="661"/>
      <c r="EA36" s="661"/>
      <c r="EB36" s="661"/>
      <c r="EC36" s="676"/>
    </row>
    <row r="37" spans="2:133" ht="11.25" customHeight="1" x14ac:dyDescent="0.15">
      <c r="B37" s="637" t="s">
        <v>336</v>
      </c>
      <c r="C37" s="638"/>
      <c r="D37" s="638"/>
      <c r="E37" s="638"/>
      <c r="F37" s="638"/>
      <c r="G37" s="638"/>
      <c r="H37" s="638"/>
      <c r="I37" s="638"/>
      <c r="J37" s="638"/>
      <c r="K37" s="638"/>
      <c r="L37" s="638"/>
      <c r="M37" s="638"/>
      <c r="N37" s="638"/>
      <c r="O37" s="638"/>
      <c r="P37" s="638"/>
      <c r="Q37" s="639"/>
      <c r="R37" s="640">
        <v>175567</v>
      </c>
      <c r="S37" s="641"/>
      <c r="T37" s="641"/>
      <c r="U37" s="641"/>
      <c r="V37" s="641"/>
      <c r="W37" s="641"/>
      <c r="X37" s="641"/>
      <c r="Y37" s="642"/>
      <c r="Z37" s="677">
        <v>3.7</v>
      </c>
      <c r="AA37" s="677"/>
      <c r="AB37" s="677"/>
      <c r="AC37" s="677"/>
      <c r="AD37" s="678" t="s">
        <v>240</v>
      </c>
      <c r="AE37" s="678"/>
      <c r="AF37" s="678"/>
      <c r="AG37" s="678"/>
      <c r="AH37" s="678"/>
      <c r="AI37" s="678"/>
      <c r="AJ37" s="678"/>
      <c r="AK37" s="678"/>
      <c r="AL37" s="643" t="s">
        <v>236</v>
      </c>
      <c r="AM37" s="644"/>
      <c r="AN37" s="644"/>
      <c r="AO37" s="679"/>
      <c r="AQ37" s="680" t="s">
        <v>337</v>
      </c>
      <c r="AR37" s="681"/>
      <c r="AS37" s="681"/>
      <c r="AT37" s="681"/>
      <c r="AU37" s="681"/>
      <c r="AV37" s="681"/>
      <c r="AW37" s="681"/>
      <c r="AX37" s="681"/>
      <c r="AY37" s="682"/>
      <c r="AZ37" s="640">
        <v>310673</v>
      </c>
      <c r="BA37" s="641"/>
      <c r="BB37" s="641"/>
      <c r="BC37" s="641"/>
      <c r="BD37" s="659"/>
      <c r="BE37" s="659"/>
      <c r="BF37" s="683"/>
      <c r="BG37" s="673" t="s">
        <v>338</v>
      </c>
      <c r="BH37" s="674"/>
      <c r="BI37" s="674"/>
      <c r="BJ37" s="674"/>
      <c r="BK37" s="674"/>
      <c r="BL37" s="674"/>
      <c r="BM37" s="674"/>
      <c r="BN37" s="674"/>
      <c r="BO37" s="674"/>
      <c r="BP37" s="674"/>
      <c r="BQ37" s="674"/>
      <c r="BR37" s="674"/>
      <c r="BS37" s="674"/>
      <c r="BT37" s="674"/>
      <c r="BU37" s="675"/>
      <c r="BV37" s="640">
        <v>16521</v>
      </c>
      <c r="BW37" s="641"/>
      <c r="BX37" s="641"/>
      <c r="BY37" s="641"/>
      <c r="BZ37" s="641"/>
      <c r="CA37" s="641"/>
      <c r="CB37" s="684"/>
      <c r="CD37" s="673" t="s">
        <v>339</v>
      </c>
      <c r="CE37" s="674"/>
      <c r="CF37" s="674"/>
      <c r="CG37" s="674"/>
      <c r="CH37" s="674"/>
      <c r="CI37" s="674"/>
      <c r="CJ37" s="674"/>
      <c r="CK37" s="674"/>
      <c r="CL37" s="674"/>
      <c r="CM37" s="674"/>
      <c r="CN37" s="674"/>
      <c r="CO37" s="674"/>
      <c r="CP37" s="674"/>
      <c r="CQ37" s="675"/>
      <c r="CR37" s="640">
        <v>17442</v>
      </c>
      <c r="CS37" s="659"/>
      <c r="CT37" s="659"/>
      <c r="CU37" s="659"/>
      <c r="CV37" s="659"/>
      <c r="CW37" s="659"/>
      <c r="CX37" s="659"/>
      <c r="CY37" s="660"/>
      <c r="CZ37" s="643">
        <v>0.4</v>
      </c>
      <c r="DA37" s="661"/>
      <c r="DB37" s="661"/>
      <c r="DC37" s="662"/>
      <c r="DD37" s="646">
        <v>17442</v>
      </c>
      <c r="DE37" s="659"/>
      <c r="DF37" s="659"/>
      <c r="DG37" s="659"/>
      <c r="DH37" s="659"/>
      <c r="DI37" s="659"/>
      <c r="DJ37" s="659"/>
      <c r="DK37" s="660"/>
      <c r="DL37" s="646">
        <v>14931</v>
      </c>
      <c r="DM37" s="659"/>
      <c r="DN37" s="659"/>
      <c r="DO37" s="659"/>
      <c r="DP37" s="659"/>
      <c r="DQ37" s="659"/>
      <c r="DR37" s="659"/>
      <c r="DS37" s="659"/>
      <c r="DT37" s="659"/>
      <c r="DU37" s="659"/>
      <c r="DV37" s="660"/>
      <c r="DW37" s="643">
        <v>0.5</v>
      </c>
      <c r="DX37" s="661"/>
      <c r="DY37" s="661"/>
      <c r="DZ37" s="661"/>
      <c r="EA37" s="661"/>
      <c r="EB37" s="661"/>
      <c r="EC37" s="676"/>
    </row>
    <row r="38" spans="2:133" ht="11.25" customHeight="1" x14ac:dyDescent="0.15">
      <c r="B38" s="637" t="s">
        <v>340</v>
      </c>
      <c r="C38" s="638"/>
      <c r="D38" s="638"/>
      <c r="E38" s="638"/>
      <c r="F38" s="638"/>
      <c r="G38" s="638"/>
      <c r="H38" s="638"/>
      <c r="I38" s="638"/>
      <c r="J38" s="638"/>
      <c r="K38" s="638"/>
      <c r="L38" s="638"/>
      <c r="M38" s="638"/>
      <c r="N38" s="638"/>
      <c r="O38" s="638"/>
      <c r="P38" s="638"/>
      <c r="Q38" s="639"/>
      <c r="R38" s="640">
        <v>144432</v>
      </c>
      <c r="S38" s="641"/>
      <c r="T38" s="641"/>
      <c r="U38" s="641"/>
      <c r="V38" s="641"/>
      <c r="W38" s="641"/>
      <c r="X38" s="641"/>
      <c r="Y38" s="642"/>
      <c r="Z38" s="677">
        <v>3</v>
      </c>
      <c r="AA38" s="677"/>
      <c r="AB38" s="677"/>
      <c r="AC38" s="677"/>
      <c r="AD38" s="678">
        <v>345</v>
      </c>
      <c r="AE38" s="678"/>
      <c r="AF38" s="678"/>
      <c r="AG38" s="678"/>
      <c r="AH38" s="678"/>
      <c r="AI38" s="678"/>
      <c r="AJ38" s="678"/>
      <c r="AK38" s="678"/>
      <c r="AL38" s="643">
        <v>0</v>
      </c>
      <c r="AM38" s="644"/>
      <c r="AN38" s="644"/>
      <c r="AO38" s="679"/>
      <c r="AQ38" s="680" t="s">
        <v>341</v>
      </c>
      <c r="AR38" s="681"/>
      <c r="AS38" s="681"/>
      <c r="AT38" s="681"/>
      <c r="AU38" s="681"/>
      <c r="AV38" s="681"/>
      <c r="AW38" s="681"/>
      <c r="AX38" s="681"/>
      <c r="AY38" s="682"/>
      <c r="AZ38" s="640">
        <v>22355</v>
      </c>
      <c r="BA38" s="641"/>
      <c r="BB38" s="641"/>
      <c r="BC38" s="641"/>
      <c r="BD38" s="659"/>
      <c r="BE38" s="659"/>
      <c r="BF38" s="683"/>
      <c r="BG38" s="673" t="s">
        <v>342</v>
      </c>
      <c r="BH38" s="674"/>
      <c r="BI38" s="674"/>
      <c r="BJ38" s="674"/>
      <c r="BK38" s="674"/>
      <c r="BL38" s="674"/>
      <c r="BM38" s="674"/>
      <c r="BN38" s="674"/>
      <c r="BO38" s="674"/>
      <c r="BP38" s="674"/>
      <c r="BQ38" s="674"/>
      <c r="BR38" s="674"/>
      <c r="BS38" s="674"/>
      <c r="BT38" s="674"/>
      <c r="BU38" s="675"/>
      <c r="BV38" s="640">
        <v>732</v>
      </c>
      <c r="BW38" s="641"/>
      <c r="BX38" s="641"/>
      <c r="BY38" s="641"/>
      <c r="BZ38" s="641"/>
      <c r="CA38" s="641"/>
      <c r="CB38" s="684"/>
      <c r="CD38" s="673" t="s">
        <v>343</v>
      </c>
      <c r="CE38" s="674"/>
      <c r="CF38" s="674"/>
      <c r="CG38" s="674"/>
      <c r="CH38" s="674"/>
      <c r="CI38" s="674"/>
      <c r="CJ38" s="674"/>
      <c r="CK38" s="674"/>
      <c r="CL38" s="674"/>
      <c r="CM38" s="674"/>
      <c r="CN38" s="674"/>
      <c r="CO38" s="674"/>
      <c r="CP38" s="674"/>
      <c r="CQ38" s="675"/>
      <c r="CR38" s="640">
        <v>699013</v>
      </c>
      <c r="CS38" s="641"/>
      <c r="CT38" s="641"/>
      <c r="CU38" s="641"/>
      <c r="CV38" s="641"/>
      <c r="CW38" s="641"/>
      <c r="CX38" s="641"/>
      <c r="CY38" s="642"/>
      <c r="CZ38" s="643">
        <v>15.2</v>
      </c>
      <c r="DA38" s="661"/>
      <c r="DB38" s="661"/>
      <c r="DC38" s="662"/>
      <c r="DD38" s="646">
        <v>654827</v>
      </c>
      <c r="DE38" s="641"/>
      <c r="DF38" s="641"/>
      <c r="DG38" s="641"/>
      <c r="DH38" s="641"/>
      <c r="DI38" s="641"/>
      <c r="DJ38" s="641"/>
      <c r="DK38" s="642"/>
      <c r="DL38" s="646">
        <v>484565</v>
      </c>
      <c r="DM38" s="641"/>
      <c r="DN38" s="641"/>
      <c r="DO38" s="641"/>
      <c r="DP38" s="641"/>
      <c r="DQ38" s="641"/>
      <c r="DR38" s="641"/>
      <c r="DS38" s="641"/>
      <c r="DT38" s="641"/>
      <c r="DU38" s="641"/>
      <c r="DV38" s="642"/>
      <c r="DW38" s="643">
        <v>15.2</v>
      </c>
      <c r="DX38" s="661"/>
      <c r="DY38" s="661"/>
      <c r="DZ38" s="661"/>
      <c r="EA38" s="661"/>
      <c r="EB38" s="661"/>
      <c r="EC38" s="676"/>
    </row>
    <row r="39" spans="2:133" ht="11.25" customHeight="1" x14ac:dyDescent="0.15">
      <c r="B39" s="637" t="s">
        <v>344</v>
      </c>
      <c r="C39" s="638"/>
      <c r="D39" s="638"/>
      <c r="E39" s="638"/>
      <c r="F39" s="638"/>
      <c r="G39" s="638"/>
      <c r="H39" s="638"/>
      <c r="I39" s="638"/>
      <c r="J39" s="638"/>
      <c r="K39" s="638"/>
      <c r="L39" s="638"/>
      <c r="M39" s="638"/>
      <c r="N39" s="638"/>
      <c r="O39" s="638"/>
      <c r="P39" s="638"/>
      <c r="Q39" s="639"/>
      <c r="R39" s="640">
        <v>549700</v>
      </c>
      <c r="S39" s="641"/>
      <c r="T39" s="641"/>
      <c r="U39" s="641"/>
      <c r="V39" s="641"/>
      <c r="W39" s="641"/>
      <c r="X39" s="641"/>
      <c r="Y39" s="642"/>
      <c r="Z39" s="677">
        <v>11.5</v>
      </c>
      <c r="AA39" s="677"/>
      <c r="AB39" s="677"/>
      <c r="AC39" s="677"/>
      <c r="AD39" s="678" t="s">
        <v>236</v>
      </c>
      <c r="AE39" s="678"/>
      <c r="AF39" s="678"/>
      <c r="AG39" s="678"/>
      <c r="AH39" s="678"/>
      <c r="AI39" s="678"/>
      <c r="AJ39" s="678"/>
      <c r="AK39" s="678"/>
      <c r="AL39" s="643" t="s">
        <v>139</v>
      </c>
      <c r="AM39" s="644"/>
      <c r="AN39" s="644"/>
      <c r="AO39" s="679"/>
      <c r="AQ39" s="680" t="s">
        <v>345</v>
      </c>
      <c r="AR39" s="681"/>
      <c r="AS39" s="681"/>
      <c r="AT39" s="681"/>
      <c r="AU39" s="681"/>
      <c r="AV39" s="681"/>
      <c r="AW39" s="681"/>
      <c r="AX39" s="681"/>
      <c r="AY39" s="682"/>
      <c r="AZ39" s="640">
        <v>19978</v>
      </c>
      <c r="BA39" s="641"/>
      <c r="BB39" s="641"/>
      <c r="BC39" s="641"/>
      <c r="BD39" s="659"/>
      <c r="BE39" s="659"/>
      <c r="BF39" s="683"/>
      <c r="BG39" s="673" t="s">
        <v>346</v>
      </c>
      <c r="BH39" s="674"/>
      <c r="BI39" s="674"/>
      <c r="BJ39" s="674"/>
      <c r="BK39" s="674"/>
      <c r="BL39" s="674"/>
      <c r="BM39" s="674"/>
      <c r="BN39" s="674"/>
      <c r="BO39" s="674"/>
      <c r="BP39" s="674"/>
      <c r="BQ39" s="674"/>
      <c r="BR39" s="674"/>
      <c r="BS39" s="674"/>
      <c r="BT39" s="674"/>
      <c r="BU39" s="675"/>
      <c r="BV39" s="640">
        <v>1154</v>
      </c>
      <c r="BW39" s="641"/>
      <c r="BX39" s="641"/>
      <c r="BY39" s="641"/>
      <c r="BZ39" s="641"/>
      <c r="CA39" s="641"/>
      <c r="CB39" s="684"/>
      <c r="CD39" s="673" t="s">
        <v>347</v>
      </c>
      <c r="CE39" s="674"/>
      <c r="CF39" s="674"/>
      <c r="CG39" s="674"/>
      <c r="CH39" s="674"/>
      <c r="CI39" s="674"/>
      <c r="CJ39" s="674"/>
      <c r="CK39" s="674"/>
      <c r="CL39" s="674"/>
      <c r="CM39" s="674"/>
      <c r="CN39" s="674"/>
      <c r="CO39" s="674"/>
      <c r="CP39" s="674"/>
      <c r="CQ39" s="675"/>
      <c r="CR39" s="640">
        <v>93257</v>
      </c>
      <c r="CS39" s="659"/>
      <c r="CT39" s="659"/>
      <c r="CU39" s="659"/>
      <c r="CV39" s="659"/>
      <c r="CW39" s="659"/>
      <c r="CX39" s="659"/>
      <c r="CY39" s="660"/>
      <c r="CZ39" s="643">
        <v>2</v>
      </c>
      <c r="DA39" s="661"/>
      <c r="DB39" s="661"/>
      <c r="DC39" s="662"/>
      <c r="DD39" s="646">
        <v>74029</v>
      </c>
      <c r="DE39" s="659"/>
      <c r="DF39" s="659"/>
      <c r="DG39" s="659"/>
      <c r="DH39" s="659"/>
      <c r="DI39" s="659"/>
      <c r="DJ39" s="659"/>
      <c r="DK39" s="660"/>
      <c r="DL39" s="646" t="s">
        <v>139</v>
      </c>
      <c r="DM39" s="659"/>
      <c r="DN39" s="659"/>
      <c r="DO39" s="659"/>
      <c r="DP39" s="659"/>
      <c r="DQ39" s="659"/>
      <c r="DR39" s="659"/>
      <c r="DS39" s="659"/>
      <c r="DT39" s="659"/>
      <c r="DU39" s="659"/>
      <c r="DV39" s="660"/>
      <c r="DW39" s="643" t="s">
        <v>139</v>
      </c>
      <c r="DX39" s="661"/>
      <c r="DY39" s="661"/>
      <c r="DZ39" s="661"/>
      <c r="EA39" s="661"/>
      <c r="EB39" s="661"/>
      <c r="EC39" s="676"/>
    </row>
    <row r="40" spans="2:133" ht="11.25" customHeight="1" x14ac:dyDescent="0.15">
      <c r="B40" s="637" t="s">
        <v>348</v>
      </c>
      <c r="C40" s="638"/>
      <c r="D40" s="638"/>
      <c r="E40" s="638"/>
      <c r="F40" s="638"/>
      <c r="G40" s="638"/>
      <c r="H40" s="638"/>
      <c r="I40" s="638"/>
      <c r="J40" s="638"/>
      <c r="K40" s="638"/>
      <c r="L40" s="638"/>
      <c r="M40" s="638"/>
      <c r="N40" s="638"/>
      <c r="O40" s="638"/>
      <c r="P40" s="638"/>
      <c r="Q40" s="639"/>
      <c r="R40" s="640" t="s">
        <v>139</v>
      </c>
      <c r="S40" s="641"/>
      <c r="T40" s="641"/>
      <c r="U40" s="641"/>
      <c r="V40" s="641"/>
      <c r="W40" s="641"/>
      <c r="X40" s="641"/>
      <c r="Y40" s="642"/>
      <c r="Z40" s="677" t="s">
        <v>249</v>
      </c>
      <c r="AA40" s="677"/>
      <c r="AB40" s="677"/>
      <c r="AC40" s="677"/>
      <c r="AD40" s="678" t="s">
        <v>139</v>
      </c>
      <c r="AE40" s="678"/>
      <c r="AF40" s="678"/>
      <c r="AG40" s="678"/>
      <c r="AH40" s="678"/>
      <c r="AI40" s="678"/>
      <c r="AJ40" s="678"/>
      <c r="AK40" s="678"/>
      <c r="AL40" s="643" t="s">
        <v>139</v>
      </c>
      <c r="AM40" s="644"/>
      <c r="AN40" s="644"/>
      <c r="AO40" s="679"/>
      <c r="AQ40" s="680" t="s">
        <v>349</v>
      </c>
      <c r="AR40" s="681"/>
      <c r="AS40" s="681"/>
      <c r="AT40" s="681"/>
      <c r="AU40" s="681"/>
      <c r="AV40" s="681"/>
      <c r="AW40" s="681"/>
      <c r="AX40" s="681"/>
      <c r="AY40" s="682"/>
      <c r="AZ40" s="640">
        <v>1500</v>
      </c>
      <c r="BA40" s="641"/>
      <c r="BB40" s="641"/>
      <c r="BC40" s="641"/>
      <c r="BD40" s="659"/>
      <c r="BE40" s="659"/>
      <c r="BF40" s="683"/>
      <c r="BG40" s="685" t="s">
        <v>350</v>
      </c>
      <c r="BH40" s="686"/>
      <c r="BI40" s="686"/>
      <c r="BJ40" s="686"/>
      <c r="BK40" s="686"/>
      <c r="BL40" s="236"/>
      <c r="BM40" s="674" t="s">
        <v>351</v>
      </c>
      <c r="BN40" s="674"/>
      <c r="BO40" s="674"/>
      <c r="BP40" s="674"/>
      <c r="BQ40" s="674"/>
      <c r="BR40" s="674"/>
      <c r="BS40" s="674"/>
      <c r="BT40" s="674"/>
      <c r="BU40" s="675"/>
      <c r="BV40" s="640">
        <v>76</v>
      </c>
      <c r="BW40" s="641"/>
      <c r="BX40" s="641"/>
      <c r="BY40" s="641"/>
      <c r="BZ40" s="641"/>
      <c r="CA40" s="641"/>
      <c r="CB40" s="684"/>
      <c r="CD40" s="673" t="s">
        <v>352</v>
      </c>
      <c r="CE40" s="674"/>
      <c r="CF40" s="674"/>
      <c r="CG40" s="674"/>
      <c r="CH40" s="674"/>
      <c r="CI40" s="674"/>
      <c r="CJ40" s="674"/>
      <c r="CK40" s="674"/>
      <c r="CL40" s="674"/>
      <c r="CM40" s="674"/>
      <c r="CN40" s="674"/>
      <c r="CO40" s="674"/>
      <c r="CP40" s="674"/>
      <c r="CQ40" s="675"/>
      <c r="CR40" s="640">
        <v>107000</v>
      </c>
      <c r="CS40" s="641"/>
      <c r="CT40" s="641"/>
      <c r="CU40" s="641"/>
      <c r="CV40" s="641"/>
      <c r="CW40" s="641"/>
      <c r="CX40" s="641"/>
      <c r="CY40" s="642"/>
      <c r="CZ40" s="643">
        <v>2.2999999999999998</v>
      </c>
      <c r="DA40" s="661"/>
      <c r="DB40" s="661"/>
      <c r="DC40" s="662"/>
      <c r="DD40" s="646" t="s">
        <v>236</v>
      </c>
      <c r="DE40" s="641"/>
      <c r="DF40" s="641"/>
      <c r="DG40" s="641"/>
      <c r="DH40" s="641"/>
      <c r="DI40" s="641"/>
      <c r="DJ40" s="641"/>
      <c r="DK40" s="642"/>
      <c r="DL40" s="646" t="s">
        <v>139</v>
      </c>
      <c r="DM40" s="641"/>
      <c r="DN40" s="641"/>
      <c r="DO40" s="641"/>
      <c r="DP40" s="641"/>
      <c r="DQ40" s="641"/>
      <c r="DR40" s="641"/>
      <c r="DS40" s="641"/>
      <c r="DT40" s="641"/>
      <c r="DU40" s="641"/>
      <c r="DV40" s="642"/>
      <c r="DW40" s="643" t="s">
        <v>139</v>
      </c>
      <c r="DX40" s="661"/>
      <c r="DY40" s="661"/>
      <c r="DZ40" s="661"/>
      <c r="EA40" s="661"/>
      <c r="EB40" s="661"/>
      <c r="EC40" s="676"/>
    </row>
    <row r="41" spans="2:133" ht="11.25" customHeight="1" x14ac:dyDescent="0.15">
      <c r="B41" s="637" t="s">
        <v>353</v>
      </c>
      <c r="C41" s="638"/>
      <c r="D41" s="638"/>
      <c r="E41" s="638"/>
      <c r="F41" s="638"/>
      <c r="G41" s="638"/>
      <c r="H41" s="638"/>
      <c r="I41" s="638"/>
      <c r="J41" s="638"/>
      <c r="K41" s="638"/>
      <c r="L41" s="638"/>
      <c r="M41" s="638"/>
      <c r="N41" s="638"/>
      <c r="O41" s="638"/>
      <c r="P41" s="638"/>
      <c r="Q41" s="639"/>
      <c r="R41" s="640">
        <v>95400</v>
      </c>
      <c r="S41" s="641"/>
      <c r="T41" s="641"/>
      <c r="U41" s="641"/>
      <c r="V41" s="641"/>
      <c r="W41" s="641"/>
      <c r="X41" s="641"/>
      <c r="Y41" s="642"/>
      <c r="Z41" s="677">
        <v>2</v>
      </c>
      <c r="AA41" s="677"/>
      <c r="AB41" s="677"/>
      <c r="AC41" s="677"/>
      <c r="AD41" s="678" t="s">
        <v>139</v>
      </c>
      <c r="AE41" s="678"/>
      <c r="AF41" s="678"/>
      <c r="AG41" s="678"/>
      <c r="AH41" s="678"/>
      <c r="AI41" s="678"/>
      <c r="AJ41" s="678"/>
      <c r="AK41" s="678"/>
      <c r="AL41" s="643" t="s">
        <v>236</v>
      </c>
      <c r="AM41" s="644"/>
      <c r="AN41" s="644"/>
      <c r="AO41" s="679"/>
      <c r="AQ41" s="680" t="s">
        <v>354</v>
      </c>
      <c r="AR41" s="681"/>
      <c r="AS41" s="681"/>
      <c r="AT41" s="681"/>
      <c r="AU41" s="681"/>
      <c r="AV41" s="681"/>
      <c r="AW41" s="681"/>
      <c r="AX41" s="681"/>
      <c r="AY41" s="682"/>
      <c r="AZ41" s="640">
        <v>50667</v>
      </c>
      <c r="BA41" s="641"/>
      <c r="BB41" s="641"/>
      <c r="BC41" s="641"/>
      <c r="BD41" s="659"/>
      <c r="BE41" s="659"/>
      <c r="BF41" s="683"/>
      <c r="BG41" s="685"/>
      <c r="BH41" s="686"/>
      <c r="BI41" s="686"/>
      <c r="BJ41" s="686"/>
      <c r="BK41" s="686"/>
      <c r="BL41" s="236"/>
      <c r="BM41" s="674" t="s">
        <v>355</v>
      </c>
      <c r="BN41" s="674"/>
      <c r="BO41" s="674"/>
      <c r="BP41" s="674"/>
      <c r="BQ41" s="674"/>
      <c r="BR41" s="674"/>
      <c r="BS41" s="674"/>
      <c r="BT41" s="674"/>
      <c r="BU41" s="675"/>
      <c r="BV41" s="640">
        <v>2</v>
      </c>
      <c r="BW41" s="641"/>
      <c r="BX41" s="641"/>
      <c r="BY41" s="641"/>
      <c r="BZ41" s="641"/>
      <c r="CA41" s="641"/>
      <c r="CB41" s="684"/>
      <c r="CD41" s="673" t="s">
        <v>356</v>
      </c>
      <c r="CE41" s="674"/>
      <c r="CF41" s="674"/>
      <c r="CG41" s="674"/>
      <c r="CH41" s="674"/>
      <c r="CI41" s="674"/>
      <c r="CJ41" s="674"/>
      <c r="CK41" s="674"/>
      <c r="CL41" s="674"/>
      <c r="CM41" s="674"/>
      <c r="CN41" s="674"/>
      <c r="CO41" s="674"/>
      <c r="CP41" s="674"/>
      <c r="CQ41" s="675"/>
      <c r="CR41" s="640" t="s">
        <v>139</v>
      </c>
      <c r="CS41" s="659"/>
      <c r="CT41" s="659"/>
      <c r="CU41" s="659"/>
      <c r="CV41" s="659"/>
      <c r="CW41" s="659"/>
      <c r="CX41" s="659"/>
      <c r="CY41" s="660"/>
      <c r="CZ41" s="643" t="s">
        <v>139</v>
      </c>
      <c r="DA41" s="661"/>
      <c r="DB41" s="661"/>
      <c r="DC41" s="662"/>
      <c r="DD41" s="646" t="s">
        <v>139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357</v>
      </c>
      <c r="C42" s="622"/>
      <c r="D42" s="622"/>
      <c r="E42" s="622"/>
      <c r="F42" s="622"/>
      <c r="G42" s="622"/>
      <c r="H42" s="622"/>
      <c r="I42" s="622"/>
      <c r="J42" s="622"/>
      <c r="K42" s="622"/>
      <c r="L42" s="622"/>
      <c r="M42" s="622"/>
      <c r="N42" s="622"/>
      <c r="O42" s="622"/>
      <c r="P42" s="622"/>
      <c r="Q42" s="623"/>
      <c r="R42" s="624">
        <v>4760210</v>
      </c>
      <c r="S42" s="663"/>
      <c r="T42" s="663"/>
      <c r="U42" s="663"/>
      <c r="V42" s="663"/>
      <c r="W42" s="663"/>
      <c r="X42" s="663"/>
      <c r="Y42" s="665"/>
      <c r="Z42" s="666">
        <v>100</v>
      </c>
      <c r="AA42" s="666"/>
      <c r="AB42" s="666"/>
      <c r="AC42" s="666"/>
      <c r="AD42" s="667">
        <v>3082186</v>
      </c>
      <c r="AE42" s="667"/>
      <c r="AF42" s="667"/>
      <c r="AG42" s="667"/>
      <c r="AH42" s="667"/>
      <c r="AI42" s="667"/>
      <c r="AJ42" s="667"/>
      <c r="AK42" s="667"/>
      <c r="AL42" s="627">
        <v>100</v>
      </c>
      <c r="AM42" s="668"/>
      <c r="AN42" s="668"/>
      <c r="AO42" s="669"/>
      <c r="AQ42" s="670" t="s">
        <v>358</v>
      </c>
      <c r="AR42" s="671"/>
      <c r="AS42" s="671"/>
      <c r="AT42" s="671"/>
      <c r="AU42" s="671"/>
      <c r="AV42" s="671"/>
      <c r="AW42" s="671"/>
      <c r="AX42" s="671"/>
      <c r="AY42" s="672"/>
      <c r="AZ42" s="624">
        <v>313818</v>
      </c>
      <c r="BA42" s="663"/>
      <c r="BB42" s="663"/>
      <c r="BC42" s="663"/>
      <c r="BD42" s="625"/>
      <c r="BE42" s="625"/>
      <c r="BF42" s="689"/>
      <c r="BG42" s="687"/>
      <c r="BH42" s="688"/>
      <c r="BI42" s="688"/>
      <c r="BJ42" s="688"/>
      <c r="BK42" s="688"/>
      <c r="BL42" s="237"/>
      <c r="BM42" s="690" t="s">
        <v>359</v>
      </c>
      <c r="BN42" s="690"/>
      <c r="BO42" s="690"/>
      <c r="BP42" s="690"/>
      <c r="BQ42" s="690"/>
      <c r="BR42" s="690"/>
      <c r="BS42" s="690"/>
      <c r="BT42" s="690"/>
      <c r="BU42" s="691"/>
      <c r="BV42" s="624">
        <v>363</v>
      </c>
      <c r="BW42" s="663"/>
      <c r="BX42" s="663"/>
      <c r="BY42" s="663"/>
      <c r="BZ42" s="663"/>
      <c r="CA42" s="663"/>
      <c r="CB42" s="664"/>
      <c r="CD42" s="637" t="s">
        <v>360</v>
      </c>
      <c r="CE42" s="638"/>
      <c r="CF42" s="638"/>
      <c r="CG42" s="638"/>
      <c r="CH42" s="638"/>
      <c r="CI42" s="638"/>
      <c r="CJ42" s="638"/>
      <c r="CK42" s="638"/>
      <c r="CL42" s="638"/>
      <c r="CM42" s="638"/>
      <c r="CN42" s="638"/>
      <c r="CO42" s="638"/>
      <c r="CP42" s="638"/>
      <c r="CQ42" s="639"/>
      <c r="CR42" s="640">
        <v>592305</v>
      </c>
      <c r="CS42" s="641"/>
      <c r="CT42" s="641"/>
      <c r="CU42" s="641"/>
      <c r="CV42" s="641"/>
      <c r="CW42" s="641"/>
      <c r="CX42" s="641"/>
      <c r="CY42" s="642"/>
      <c r="CZ42" s="643">
        <v>12.9</v>
      </c>
      <c r="DA42" s="644"/>
      <c r="DB42" s="644"/>
      <c r="DC42" s="645"/>
      <c r="DD42" s="646">
        <v>107379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361</v>
      </c>
      <c r="CE43" s="638"/>
      <c r="CF43" s="638"/>
      <c r="CG43" s="638"/>
      <c r="CH43" s="638"/>
      <c r="CI43" s="638"/>
      <c r="CJ43" s="638"/>
      <c r="CK43" s="638"/>
      <c r="CL43" s="638"/>
      <c r="CM43" s="638"/>
      <c r="CN43" s="638"/>
      <c r="CO43" s="638"/>
      <c r="CP43" s="638"/>
      <c r="CQ43" s="639"/>
      <c r="CR43" s="640">
        <v>19054</v>
      </c>
      <c r="CS43" s="659"/>
      <c r="CT43" s="659"/>
      <c r="CU43" s="659"/>
      <c r="CV43" s="659"/>
      <c r="CW43" s="659"/>
      <c r="CX43" s="659"/>
      <c r="CY43" s="660"/>
      <c r="CZ43" s="643">
        <v>0.4</v>
      </c>
      <c r="DA43" s="661"/>
      <c r="DB43" s="661"/>
      <c r="DC43" s="662"/>
      <c r="DD43" s="646">
        <v>19054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309</v>
      </c>
      <c r="CE44" s="654"/>
      <c r="CF44" s="637" t="s">
        <v>362</v>
      </c>
      <c r="CG44" s="638"/>
      <c r="CH44" s="638"/>
      <c r="CI44" s="638"/>
      <c r="CJ44" s="638"/>
      <c r="CK44" s="638"/>
      <c r="CL44" s="638"/>
      <c r="CM44" s="638"/>
      <c r="CN44" s="638"/>
      <c r="CO44" s="638"/>
      <c r="CP44" s="638"/>
      <c r="CQ44" s="639"/>
      <c r="CR44" s="640">
        <v>591183</v>
      </c>
      <c r="CS44" s="641"/>
      <c r="CT44" s="641"/>
      <c r="CU44" s="641"/>
      <c r="CV44" s="641"/>
      <c r="CW44" s="641"/>
      <c r="CX44" s="641"/>
      <c r="CY44" s="642"/>
      <c r="CZ44" s="643">
        <v>12.8</v>
      </c>
      <c r="DA44" s="644"/>
      <c r="DB44" s="644"/>
      <c r="DC44" s="645"/>
      <c r="DD44" s="646">
        <v>106257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363</v>
      </c>
      <c r="CG45" s="638"/>
      <c r="CH45" s="638"/>
      <c r="CI45" s="638"/>
      <c r="CJ45" s="638"/>
      <c r="CK45" s="638"/>
      <c r="CL45" s="638"/>
      <c r="CM45" s="638"/>
      <c r="CN45" s="638"/>
      <c r="CO45" s="638"/>
      <c r="CP45" s="638"/>
      <c r="CQ45" s="639"/>
      <c r="CR45" s="640">
        <v>171199</v>
      </c>
      <c r="CS45" s="659"/>
      <c r="CT45" s="659"/>
      <c r="CU45" s="659"/>
      <c r="CV45" s="659"/>
      <c r="CW45" s="659"/>
      <c r="CX45" s="659"/>
      <c r="CY45" s="660"/>
      <c r="CZ45" s="643">
        <v>3.7</v>
      </c>
      <c r="DA45" s="661"/>
      <c r="DB45" s="661"/>
      <c r="DC45" s="662"/>
      <c r="DD45" s="646">
        <v>632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365</v>
      </c>
      <c r="CG46" s="638"/>
      <c r="CH46" s="638"/>
      <c r="CI46" s="638"/>
      <c r="CJ46" s="638"/>
      <c r="CK46" s="638"/>
      <c r="CL46" s="638"/>
      <c r="CM46" s="638"/>
      <c r="CN46" s="638"/>
      <c r="CO46" s="638"/>
      <c r="CP46" s="638"/>
      <c r="CQ46" s="639"/>
      <c r="CR46" s="640">
        <v>264985</v>
      </c>
      <c r="CS46" s="641"/>
      <c r="CT46" s="641"/>
      <c r="CU46" s="641"/>
      <c r="CV46" s="641"/>
      <c r="CW46" s="641"/>
      <c r="CX46" s="641"/>
      <c r="CY46" s="642"/>
      <c r="CZ46" s="643">
        <v>5.8</v>
      </c>
      <c r="DA46" s="644"/>
      <c r="DB46" s="644"/>
      <c r="DC46" s="645"/>
      <c r="DD46" s="646">
        <v>95526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367</v>
      </c>
      <c r="CG47" s="638"/>
      <c r="CH47" s="638"/>
      <c r="CI47" s="638"/>
      <c r="CJ47" s="638"/>
      <c r="CK47" s="638"/>
      <c r="CL47" s="638"/>
      <c r="CM47" s="638"/>
      <c r="CN47" s="638"/>
      <c r="CO47" s="638"/>
      <c r="CP47" s="638"/>
      <c r="CQ47" s="639"/>
      <c r="CR47" s="640">
        <v>1122</v>
      </c>
      <c r="CS47" s="659"/>
      <c r="CT47" s="659"/>
      <c r="CU47" s="659"/>
      <c r="CV47" s="659"/>
      <c r="CW47" s="659"/>
      <c r="CX47" s="659"/>
      <c r="CY47" s="660"/>
      <c r="CZ47" s="643">
        <v>0</v>
      </c>
      <c r="DA47" s="661"/>
      <c r="DB47" s="661"/>
      <c r="DC47" s="662"/>
      <c r="DD47" s="646">
        <v>1122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368</v>
      </c>
      <c r="CD48" s="657"/>
      <c r="CE48" s="658"/>
      <c r="CF48" s="637" t="s">
        <v>369</v>
      </c>
      <c r="CG48" s="638"/>
      <c r="CH48" s="638"/>
      <c r="CI48" s="638"/>
      <c r="CJ48" s="638"/>
      <c r="CK48" s="638"/>
      <c r="CL48" s="638"/>
      <c r="CM48" s="638"/>
      <c r="CN48" s="638"/>
      <c r="CO48" s="638"/>
      <c r="CP48" s="638"/>
      <c r="CQ48" s="639"/>
      <c r="CR48" s="640" t="s">
        <v>139</v>
      </c>
      <c r="CS48" s="641"/>
      <c r="CT48" s="641"/>
      <c r="CU48" s="641"/>
      <c r="CV48" s="641"/>
      <c r="CW48" s="641"/>
      <c r="CX48" s="641"/>
      <c r="CY48" s="642"/>
      <c r="CZ48" s="643" t="s">
        <v>236</v>
      </c>
      <c r="DA48" s="644"/>
      <c r="DB48" s="644"/>
      <c r="DC48" s="645"/>
      <c r="DD48" s="646" t="s">
        <v>236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370</v>
      </c>
      <c r="CE49" s="622"/>
      <c r="CF49" s="622"/>
      <c r="CG49" s="622"/>
      <c r="CH49" s="622"/>
      <c r="CI49" s="622"/>
      <c r="CJ49" s="622"/>
      <c r="CK49" s="622"/>
      <c r="CL49" s="622"/>
      <c r="CM49" s="622"/>
      <c r="CN49" s="622"/>
      <c r="CO49" s="622"/>
      <c r="CP49" s="622"/>
      <c r="CQ49" s="623"/>
      <c r="CR49" s="624">
        <v>4607499</v>
      </c>
      <c r="CS49" s="625"/>
      <c r="CT49" s="625"/>
      <c r="CU49" s="625"/>
      <c r="CV49" s="625"/>
      <c r="CW49" s="625"/>
      <c r="CX49" s="625"/>
      <c r="CY49" s="626"/>
      <c r="CZ49" s="627">
        <v>100</v>
      </c>
      <c r="DA49" s="628"/>
      <c r="DB49" s="628"/>
      <c r="DC49" s="629"/>
      <c r="DD49" s="630">
        <v>3360162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oM6RVgwLsfNCwFRSv5NqFU10r1X42gNEpZpaMV3ACwllfEz+jNZATvDhkYT+0KmKNdSXRtBg5qBiafbTFnVd+g==" saltValue="CX2KgtY3IEHveUYKd4uKg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372</v>
      </c>
      <c r="DK2" s="1166"/>
      <c r="DL2" s="1166"/>
      <c r="DM2" s="1166"/>
      <c r="DN2" s="1166"/>
      <c r="DO2" s="1167"/>
      <c r="DP2" s="250"/>
      <c r="DQ2" s="1165" t="s">
        <v>373</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376</v>
      </c>
      <c r="B5" s="1051"/>
      <c r="C5" s="1051"/>
      <c r="D5" s="1051"/>
      <c r="E5" s="1051"/>
      <c r="F5" s="1051"/>
      <c r="G5" s="1051"/>
      <c r="H5" s="1051"/>
      <c r="I5" s="1051"/>
      <c r="J5" s="1051"/>
      <c r="K5" s="1051"/>
      <c r="L5" s="1051"/>
      <c r="M5" s="1051"/>
      <c r="N5" s="1051"/>
      <c r="O5" s="1051"/>
      <c r="P5" s="1052"/>
      <c r="Q5" s="1056" t="s">
        <v>377</v>
      </c>
      <c r="R5" s="1057"/>
      <c r="S5" s="1057"/>
      <c r="T5" s="1057"/>
      <c r="U5" s="1058"/>
      <c r="V5" s="1056" t="s">
        <v>378</v>
      </c>
      <c r="W5" s="1057"/>
      <c r="X5" s="1057"/>
      <c r="Y5" s="1057"/>
      <c r="Z5" s="1058"/>
      <c r="AA5" s="1056" t="s">
        <v>379</v>
      </c>
      <c r="AB5" s="1057"/>
      <c r="AC5" s="1057"/>
      <c r="AD5" s="1057"/>
      <c r="AE5" s="1057"/>
      <c r="AF5" s="1168" t="s">
        <v>380</v>
      </c>
      <c r="AG5" s="1057"/>
      <c r="AH5" s="1057"/>
      <c r="AI5" s="1057"/>
      <c r="AJ5" s="1072"/>
      <c r="AK5" s="1057" t="s">
        <v>381</v>
      </c>
      <c r="AL5" s="1057"/>
      <c r="AM5" s="1057"/>
      <c r="AN5" s="1057"/>
      <c r="AO5" s="1058"/>
      <c r="AP5" s="1056" t="s">
        <v>382</v>
      </c>
      <c r="AQ5" s="1057"/>
      <c r="AR5" s="1057"/>
      <c r="AS5" s="1057"/>
      <c r="AT5" s="1058"/>
      <c r="AU5" s="1056" t="s">
        <v>383</v>
      </c>
      <c r="AV5" s="1057"/>
      <c r="AW5" s="1057"/>
      <c r="AX5" s="1057"/>
      <c r="AY5" s="1072"/>
      <c r="AZ5" s="257"/>
      <c r="BA5" s="257"/>
      <c r="BB5" s="257"/>
      <c r="BC5" s="257"/>
      <c r="BD5" s="257"/>
      <c r="BE5" s="258"/>
      <c r="BF5" s="258"/>
      <c r="BG5" s="258"/>
      <c r="BH5" s="258"/>
      <c r="BI5" s="258"/>
      <c r="BJ5" s="258"/>
      <c r="BK5" s="258"/>
      <c r="BL5" s="258"/>
      <c r="BM5" s="258"/>
      <c r="BN5" s="258"/>
      <c r="BO5" s="258"/>
      <c r="BP5" s="258"/>
      <c r="BQ5" s="1050" t="s">
        <v>384</v>
      </c>
      <c r="BR5" s="1051"/>
      <c r="BS5" s="1051"/>
      <c r="BT5" s="1051"/>
      <c r="BU5" s="1051"/>
      <c r="BV5" s="1051"/>
      <c r="BW5" s="1051"/>
      <c r="BX5" s="1051"/>
      <c r="BY5" s="1051"/>
      <c r="BZ5" s="1051"/>
      <c r="CA5" s="1051"/>
      <c r="CB5" s="1051"/>
      <c r="CC5" s="1051"/>
      <c r="CD5" s="1051"/>
      <c r="CE5" s="1051"/>
      <c r="CF5" s="1051"/>
      <c r="CG5" s="1052"/>
      <c r="CH5" s="1056" t="s">
        <v>385</v>
      </c>
      <c r="CI5" s="1057"/>
      <c r="CJ5" s="1057"/>
      <c r="CK5" s="1057"/>
      <c r="CL5" s="1058"/>
      <c r="CM5" s="1056" t="s">
        <v>386</v>
      </c>
      <c r="CN5" s="1057"/>
      <c r="CO5" s="1057"/>
      <c r="CP5" s="1057"/>
      <c r="CQ5" s="1058"/>
      <c r="CR5" s="1056" t="s">
        <v>387</v>
      </c>
      <c r="CS5" s="1057"/>
      <c r="CT5" s="1057"/>
      <c r="CU5" s="1057"/>
      <c r="CV5" s="1058"/>
      <c r="CW5" s="1056" t="s">
        <v>388</v>
      </c>
      <c r="CX5" s="1057"/>
      <c r="CY5" s="1057"/>
      <c r="CZ5" s="1057"/>
      <c r="DA5" s="1058"/>
      <c r="DB5" s="1056" t="s">
        <v>389</v>
      </c>
      <c r="DC5" s="1057"/>
      <c r="DD5" s="1057"/>
      <c r="DE5" s="1057"/>
      <c r="DF5" s="1058"/>
      <c r="DG5" s="1153" t="s">
        <v>390</v>
      </c>
      <c r="DH5" s="1154"/>
      <c r="DI5" s="1154"/>
      <c r="DJ5" s="1154"/>
      <c r="DK5" s="1155"/>
      <c r="DL5" s="1153" t="s">
        <v>391</v>
      </c>
      <c r="DM5" s="1154"/>
      <c r="DN5" s="1154"/>
      <c r="DO5" s="1154"/>
      <c r="DP5" s="1155"/>
      <c r="DQ5" s="1056" t="s">
        <v>392</v>
      </c>
      <c r="DR5" s="1057"/>
      <c r="DS5" s="1057"/>
      <c r="DT5" s="1057"/>
      <c r="DU5" s="1058"/>
      <c r="DV5" s="1056" t="s">
        <v>383</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393</v>
      </c>
      <c r="C7" s="1106"/>
      <c r="D7" s="1106"/>
      <c r="E7" s="1106"/>
      <c r="F7" s="1106"/>
      <c r="G7" s="1106"/>
      <c r="H7" s="1106"/>
      <c r="I7" s="1106"/>
      <c r="J7" s="1106"/>
      <c r="K7" s="1106"/>
      <c r="L7" s="1106"/>
      <c r="M7" s="1106"/>
      <c r="N7" s="1106"/>
      <c r="O7" s="1106"/>
      <c r="P7" s="1107"/>
      <c r="Q7" s="1159">
        <v>4760</v>
      </c>
      <c r="R7" s="1160"/>
      <c r="S7" s="1160"/>
      <c r="T7" s="1160"/>
      <c r="U7" s="1160"/>
      <c r="V7" s="1160">
        <v>4607</v>
      </c>
      <c r="W7" s="1160"/>
      <c r="X7" s="1160"/>
      <c r="Y7" s="1160"/>
      <c r="Z7" s="1160"/>
      <c r="AA7" s="1160">
        <v>153</v>
      </c>
      <c r="AB7" s="1160"/>
      <c r="AC7" s="1160"/>
      <c r="AD7" s="1160"/>
      <c r="AE7" s="1161"/>
      <c r="AF7" s="1162">
        <v>139</v>
      </c>
      <c r="AG7" s="1163"/>
      <c r="AH7" s="1163"/>
      <c r="AI7" s="1163"/>
      <c r="AJ7" s="1164"/>
      <c r="AK7" s="1146">
        <v>13</v>
      </c>
      <c r="AL7" s="1147"/>
      <c r="AM7" s="1147"/>
      <c r="AN7" s="1147"/>
      <c r="AO7" s="1147"/>
      <c r="AP7" s="1147">
        <v>5225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602</v>
      </c>
      <c r="BT7" s="1151"/>
      <c r="BU7" s="1151"/>
      <c r="BV7" s="1151"/>
      <c r="BW7" s="1151"/>
      <c r="BX7" s="1151"/>
      <c r="BY7" s="1151"/>
      <c r="BZ7" s="1151"/>
      <c r="CA7" s="1151"/>
      <c r="CB7" s="1151"/>
      <c r="CC7" s="1151"/>
      <c r="CD7" s="1151"/>
      <c r="CE7" s="1151"/>
      <c r="CF7" s="1151"/>
      <c r="CG7" s="1152"/>
      <c r="CH7" s="1143" t="s">
        <v>601</v>
      </c>
      <c r="CI7" s="1144"/>
      <c r="CJ7" s="1144"/>
      <c r="CK7" s="1144"/>
      <c r="CL7" s="1145"/>
      <c r="CM7" s="1143">
        <v>31</v>
      </c>
      <c r="CN7" s="1144"/>
      <c r="CO7" s="1144"/>
      <c r="CP7" s="1144"/>
      <c r="CQ7" s="1145"/>
      <c r="CR7" s="1143">
        <v>20</v>
      </c>
      <c r="CS7" s="1144"/>
      <c r="CT7" s="1144"/>
      <c r="CU7" s="1144"/>
      <c r="CV7" s="1145"/>
      <c r="CW7" s="1143" t="s">
        <v>601</v>
      </c>
      <c r="CX7" s="1144"/>
      <c r="CY7" s="1144"/>
      <c r="CZ7" s="1144"/>
      <c r="DA7" s="1145"/>
      <c r="DB7" s="1143" t="s">
        <v>601</v>
      </c>
      <c r="DC7" s="1144"/>
      <c r="DD7" s="1144"/>
      <c r="DE7" s="1144"/>
      <c r="DF7" s="1145"/>
      <c r="DG7" s="1143" t="s">
        <v>601</v>
      </c>
      <c r="DH7" s="1144"/>
      <c r="DI7" s="1144"/>
      <c r="DJ7" s="1144"/>
      <c r="DK7" s="1145"/>
      <c r="DL7" s="1143" t="s">
        <v>601</v>
      </c>
      <c r="DM7" s="1144"/>
      <c r="DN7" s="1144"/>
      <c r="DO7" s="1144"/>
      <c r="DP7" s="1145"/>
      <c r="DQ7" s="1143" t="s">
        <v>601</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603</v>
      </c>
      <c r="BT8" s="1070"/>
      <c r="BU8" s="1070"/>
      <c r="BV8" s="1070"/>
      <c r="BW8" s="1070"/>
      <c r="BX8" s="1070"/>
      <c r="BY8" s="1070"/>
      <c r="BZ8" s="1070"/>
      <c r="CA8" s="1070"/>
      <c r="CB8" s="1070"/>
      <c r="CC8" s="1070"/>
      <c r="CD8" s="1070"/>
      <c r="CE8" s="1070"/>
      <c r="CF8" s="1070"/>
      <c r="CG8" s="1071"/>
      <c r="CH8" s="1044">
        <v>-2</v>
      </c>
      <c r="CI8" s="1045"/>
      <c r="CJ8" s="1045"/>
      <c r="CK8" s="1045"/>
      <c r="CL8" s="1046"/>
      <c r="CM8" s="1044">
        <v>-63</v>
      </c>
      <c r="CN8" s="1045"/>
      <c r="CO8" s="1045"/>
      <c r="CP8" s="1045"/>
      <c r="CQ8" s="1046"/>
      <c r="CR8" s="1044">
        <v>6</v>
      </c>
      <c r="CS8" s="1045"/>
      <c r="CT8" s="1045"/>
      <c r="CU8" s="1045"/>
      <c r="CV8" s="1046"/>
      <c r="CW8" s="1044" t="s">
        <v>601</v>
      </c>
      <c r="CX8" s="1045"/>
      <c r="CY8" s="1045"/>
      <c r="CZ8" s="1045"/>
      <c r="DA8" s="1046"/>
      <c r="DB8" s="1044">
        <v>30</v>
      </c>
      <c r="DC8" s="1045"/>
      <c r="DD8" s="1045"/>
      <c r="DE8" s="1045"/>
      <c r="DF8" s="1046"/>
      <c r="DG8" s="1044" t="s">
        <v>601</v>
      </c>
      <c r="DH8" s="1045"/>
      <c r="DI8" s="1045"/>
      <c r="DJ8" s="1045"/>
      <c r="DK8" s="1046"/>
      <c r="DL8" s="1044" t="s">
        <v>601</v>
      </c>
      <c r="DM8" s="1045"/>
      <c r="DN8" s="1045"/>
      <c r="DO8" s="1045"/>
      <c r="DP8" s="1046"/>
      <c r="DQ8" s="1044" t="s">
        <v>601</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394</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395</v>
      </c>
      <c r="B23" s="999" t="s">
        <v>396</v>
      </c>
      <c r="C23" s="1000"/>
      <c r="D23" s="1000"/>
      <c r="E23" s="1000"/>
      <c r="F23" s="1000"/>
      <c r="G23" s="1000"/>
      <c r="H23" s="1000"/>
      <c r="I23" s="1000"/>
      <c r="J23" s="1000"/>
      <c r="K23" s="1000"/>
      <c r="L23" s="1000"/>
      <c r="M23" s="1000"/>
      <c r="N23" s="1000"/>
      <c r="O23" s="1000"/>
      <c r="P23" s="1001"/>
      <c r="Q23" s="1123">
        <v>4760</v>
      </c>
      <c r="R23" s="1124"/>
      <c r="S23" s="1124"/>
      <c r="T23" s="1124"/>
      <c r="U23" s="1124"/>
      <c r="V23" s="1124">
        <v>4607</v>
      </c>
      <c r="W23" s="1124"/>
      <c r="X23" s="1124"/>
      <c r="Y23" s="1124"/>
      <c r="Z23" s="1124"/>
      <c r="AA23" s="1124">
        <v>153</v>
      </c>
      <c r="AB23" s="1124"/>
      <c r="AC23" s="1124"/>
      <c r="AD23" s="1124"/>
      <c r="AE23" s="1125"/>
      <c r="AF23" s="1126">
        <v>139</v>
      </c>
      <c r="AG23" s="1124"/>
      <c r="AH23" s="1124"/>
      <c r="AI23" s="1124"/>
      <c r="AJ23" s="1127"/>
      <c r="AK23" s="1128"/>
      <c r="AL23" s="1129"/>
      <c r="AM23" s="1129"/>
      <c r="AN23" s="1129"/>
      <c r="AO23" s="1129"/>
      <c r="AP23" s="1124">
        <v>5225</v>
      </c>
      <c r="AQ23" s="1124"/>
      <c r="AR23" s="1124"/>
      <c r="AS23" s="1124"/>
      <c r="AT23" s="1124"/>
      <c r="AU23" s="1130"/>
      <c r="AV23" s="1130"/>
      <c r="AW23" s="1130"/>
      <c r="AX23" s="1130"/>
      <c r="AY23" s="1131"/>
      <c r="AZ23" s="1120" t="s">
        <v>397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376</v>
      </c>
      <c r="B26" s="1051"/>
      <c r="C26" s="1051"/>
      <c r="D26" s="1051"/>
      <c r="E26" s="1051"/>
      <c r="F26" s="1051"/>
      <c r="G26" s="1051"/>
      <c r="H26" s="1051"/>
      <c r="I26" s="1051"/>
      <c r="J26" s="1051"/>
      <c r="K26" s="1051"/>
      <c r="L26" s="1051"/>
      <c r="M26" s="1051"/>
      <c r="N26" s="1051"/>
      <c r="O26" s="1051"/>
      <c r="P26" s="1052"/>
      <c r="Q26" s="1056" t="s">
        <v>400</v>
      </c>
      <c r="R26" s="1057"/>
      <c r="S26" s="1057"/>
      <c r="T26" s="1057"/>
      <c r="U26" s="1058"/>
      <c r="V26" s="1056" t="s">
        <v>401</v>
      </c>
      <c r="W26" s="1057"/>
      <c r="X26" s="1057"/>
      <c r="Y26" s="1057"/>
      <c r="Z26" s="1058"/>
      <c r="AA26" s="1056" t="s">
        <v>402</v>
      </c>
      <c r="AB26" s="1057"/>
      <c r="AC26" s="1057"/>
      <c r="AD26" s="1057"/>
      <c r="AE26" s="1057"/>
      <c r="AF26" s="1114" t="s">
        <v>403</v>
      </c>
      <c r="AG26" s="1063"/>
      <c r="AH26" s="1063"/>
      <c r="AI26" s="1063"/>
      <c r="AJ26" s="1115"/>
      <c r="AK26" s="1057" t="s">
        <v>404</v>
      </c>
      <c r="AL26" s="1057"/>
      <c r="AM26" s="1057"/>
      <c r="AN26" s="1057"/>
      <c r="AO26" s="1058"/>
      <c r="AP26" s="1056" t="s">
        <v>405</v>
      </c>
      <c r="AQ26" s="1057"/>
      <c r="AR26" s="1057"/>
      <c r="AS26" s="1057"/>
      <c r="AT26" s="1058"/>
      <c r="AU26" s="1056" t="s">
        <v>406</v>
      </c>
      <c r="AV26" s="1057"/>
      <c r="AW26" s="1057"/>
      <c r="AX26" s="1057"/>
      <c r="AY26" s="1058"/>
      <c r="AZ26" s="1056" t="s">
        <v>407</v>
      </c>
      <c r="BA26" s="1057"/>
      <c r="BB26" s="1057"/>
      <c r="BC26" s="1057"/>
      <c r="BD26" s="1058"/>
      <c r="BE26" s="1056" t="s">
        <v>383</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408</v>
      </c>
      <c r="C28" s="1106"/>
      <c r="D28" s="1106"/>
      <c r="E28" s="1106"/>
      <c r="F28" s="1106"/>
      <c r="G28" s="1106"/>
      <c r="H28" s="1106"/>
      <c r="I28" s="1106"/>
      <c r="J28" s="1106"/>
      <c r="K28" s="1106"/>
      <c r="L28" s="1106"/>
      <c r="M28" s="1106"/>
      <c r="N28" s="1106"/>
      <c r="O28" s="1106"/>
      <c r="P28" s="1107"/>
      <c r="Q28" s="1108">
        <v>581</v>
      </c>
      <c r="R28" s="1109"/>
      <c r="S28" s="1109"/>
      <c r="T28" s="1109"/>
      <c r="U28" s="1109"/>
      <c r="V28" s="1109">
        <v>558</v>
      </c>
      <c r="W28" s="1109"/>
      <c r="X28" s="1109"/>
      <c r="Y28" s="1109"/>
      <c r="Z28" s="1109"/>
      <c r="AA28" s="1109">
        <v>23</v>
      </c>
      <c r="AB28" s="1109"/>
      <c r="AC28" s="1109"/>
      <c r="AD28" s="1109"/>
      <c r="AE28" s="1110"/>
      <c r="AF28" s="1111">
        <v>23</v>
      </c>
      <c r="AG28" s="1109"/>
      <c r="AH28" s="1109"/>
      <c r="AI28" s="1109"/>
      <c r="AJ28" s="1112"/>
      <c r="AK28" s="1113">
        <v>41</v>
      </c>
      <c r="AL28" s="1101"/>
      <c r="AM28" s="1101"/>
      <c r="AN28" s="1101"/>
      <c r="AO28" s="1101"/>
      <c r="AP28" s="1101" t="s">
        <v>601</v>
      </c>
      <c r="AQ28" s="1101"/>
      <c r="AR28" s="1101"/>
      <c r="AS28" s="1101"/>
      <c r="AT28" s="1101"/>
      <c r="AU28" s="1101" t="s">
        <v>601</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409</v>
      </c>
      <c r="C29" s="1093"/>
      <c r="D29" s="1093"/>
      <c r="E29" s="1093"/>
      <c r="F29" s="1093"/>
      <c r="G29" s="1093"/>
      <c r="H29" s="1093"/>
      <c r="I29" s="1093"/>
      <c r="J29" s="1093"/>
      <c r="K29" s="1093"/>
      <c r="L29" s="1093"/>
      <c r="M29" s="1093"/>
      <c r="N29" s="1093"/>
      <c r="O29" s="1093"/>
      <c r="P29" s="1094"/>
      <c r="Q29" s="1098">
        <v>81</v>
      </c>
      <c r="R29" s="1099"/>
      <c r="S29" s="1099"/>
      <c r="T29" s="1099"/>
      <c r="U29" s="1099"/>
      <c r="V29" s="1099">
        <v>74</v>
      </c>
      <c r="W29" s="1099"/>
      <c r="X29" s="1099"/>
      <c r="Y29" s="1099"/>
      <c r="Z29" s="1099"/>
      <c r="AA29" s="1099">
        <v>7</v>
      </c>
      <c r="AB29" s="1099"/>
      <c r="AC29" s="1099"/>
      <c r="AD29" s="1099"/>
      <c r="AE29" s="1100"/>
      <c r="AF29" s="1074">
        <v>7</v>
      </c>
      <c r="AG29" s="1075"/>
      <c r="AH29" s="1075"/>
      <c r="AI29" s="1075"/>
      <c r="AJ29" s="1076"/>
      <c r="AK29" s="1035">
        <v>4</v>
      </c>
      <c r="AL29" s="1026"/>
      <c r="AM29" s="1026"/>
      <c r="AN29" s="1026"/>
      <c r="AO29" s="1026"/>
      <c r="AP29" s="1026">
        <v>26</v>
      </c>
      <c r="AQ29" s="1026"/>
      <c r="AR29" s="1026"/>
      <c r="AS29" s="1026"/>
      <c r="AT29" s="1026"/>
      <c r="AU29" s="1026">
        <v>2</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410</v>
      </c>
      <c r="C30" s="1093"/>
      <c r="D30" s="1093"/>
      <c r="E30" s="1093"/>
      <c r="F30" s="1093"/>
      <c r="G30" s="1093"/>
      <c r="H30" s="1093"/>
      <c r="I30" s="1093"/>
      <c r="J30" s="1093"/>
      <c r="K30" s="1093"/>
      <c r="L30" s="1093"/>
      <c r="M30" s="1093"/>
      <c r="N30" s="1093"/>
      <c r="O30" s="1093"/>
      <c r="P30" s="1094"/>
      <c r="Q30" s="1098">
        <v>1048</v>
      </c>
      <c r="R30" s="1099"/>
      <c r="S30" s="1099"/>
      <c r="T30" s="1099"/>
      <c r="U30" s="1099"/>
      <c r="V30" s="1099">
        <v>1005</v>
      </c>
      <c r="W30" s="1099"/>
      <c r="X30" s="1099"/>
      <c r="Y30" s="1099"/>
      <c r="Z30" s="1099"/>
      <c r="AA30" s="1099">
        <v>43</v>
      </c>
      <c r="AB30" s="1099"/>
      <c r="AC30" s="1099"/>
      <c r="AD30" s="1099"/>
      <c r="AE30" s="1100"/>
      <c r="AF30" s="1074">
        <v>43</v>
      </c>
      <c r="AG30" s="1075"/>
      <c r="AH30" s="1075"/>
      <c r="AI30" s="1075"/>
      <c r="AJ30" s="1076"/>
      <c r="AK30" s="1035">
        <v>173</v>
      </c>
      <c r="AL30" s="1026"/>
      <c r="AM30" s="1026"/>
      <c r="AN30" s="1026"/>
      <c r="AO30" s="1026"/>
      <c r="AP30" s="1026" t="s">
        <v>601</v>
      </c>
      <c r="AQ30" s="1026"/>
      <c r="AR30" s="1026"/>
      <c r="AS30" s="1026"/>
      <c r="AT30" s="1026"/>
      <c r="AU30" s="1026" t="s">
        <v>601</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411</v>
      </c>
      <c r="C31" s="1093"/>
      <c r="D31" s="1093"/>
      <c r="E31" s="1093"/>
      <c r="F31" s="1093"/>
      <c r="G31" s="1093"/>
      <c r="H31" s="1093"/>
      <c r="I31" s="1093"/>
      <c r="J31" s="1093"/>
      <c r="K31" s="1093"/>
      <c r="L31" s="1093"/>
      <c r="M31" s="1093"/>
      <c r="N31" s="1093"/>
      <c r="O31" s="1093"/>
      <c r="P31" s="1094"/>
      <c r="Q31" s="1098">
        <v>64</v>
      </c>
      <c r="R31" s="1099"/>
      <c r="S31" s="1099"/>
      <c r="T31" s="1099"/>
      <c r="U31" s="1099"/>
      <c r="V31" s="1099">
        <v>64</v>
      </c>
      <c r="W31" s="1099"/>
      <c r="X31" s="1099"/>
      <c r="Y31" s="1099"/>
      <c r="Z31" s="1099"/>
      <c r="AA31" s="1099">
        <v>0</v>
      </c>
      <c r="AB31" s="1099"/>
      <c r="AC31" s="1099"/>
      <c r="AD31" s="1099"/>
      <c r="AE31" s="1100"/>
      <c r="AF31" s="1074">
        <v>0</v>
      </c>
      <c r="AG31" s="1075"/>
      <c r="AH31" s="1075"/>
      <c r="AI31" s="1075"/>
      <c r="AJ31" s="1076"/>
      <c r="AK31" s="1035">
        <v>24</v>
      </c>
      <c r="AL31" s="1026"/>
      <c r="AM31" s="1026"/>
      <c r="AN31" s="1026"/>
      <c r="AO31" s="1026"/>
      <c r="AP31" s="1026" t="s">
        <v>601</v>
      </c>
      <c r="AQ31" s="1026"/>
      <c r="AR31" s="1026"/>
      <c r="AS31" s="1026"/>
      <c r="AT31" s="1026"/>
      <c r="AU31" s="1026" t="s">
        <v>601</v>
      </c>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412</v>
      </c>
      <c r="C32" s="1093"/>
      <c r="D32" s="1093"/>
      <c r="E32" s="1093"/>
      <c r="F32" s="1093"/>
      <c r="G32" s="1093"/>
      <c r="H32" s="1093"/>
      <c r="I32" s="1093"/>
      <c r="J32" s="1093"/>
      <c r="K32" s="1093"/>
      <c r="L32" s="1093"/>
      <c r="M32" s="1093"/>
      <c r="N32" s="1093"/>
      <c r="O32" s="1093"/>
      <c r="P32" s="1094"/>
      <c r="Q32" s="1098">
        <v>120</v>
      </c>
      <c r="R32" s="1099"/>
      <c r="S32" s="1099"/>
      <c r="T32" s="1099"/>
      <c r="U32" s="1099"/>
      <c r="V32" s="1099">
        <v>111</v>
      </c>
      <c r="W32" s="1099"/>
      <c r="X32" s="1099"/>
      <c r="Y32" s="1099"/>
      <c r="Z32" s="1099"/>
      <c r="AA32" s="1099">
        <v>9</v>
      </c>
      <c r="AB32" s="1099"/>
      <c r="AC32" s="1099"/>
      <c r="AD32" s="1099"/>
      <c r="AE32" s="1100"/>
      <c r="AF32" s="1074">
        <v>140</v>
      </c>
      <c r="AG32" s="1075"/>
      <c r="AH32" s="1075"/>
      <c r="AI32" s="1075"/>
      <c r="AJ32" s="1076"/>
      <c r="AK32" s="1035">
        <v>20</v>
      </c>
      <c r="AL32" s="1026"/>
      <c r="AM32" s="1026"/>
      <c r="AN32" s="1026"/>
      <c r="AO32" s="1026"/>
      <c r="AP32" s="1026">
        <v>669</v>
      </c>
      <c r="AQ32" s="1026"/>
      <c r="AR32" s="1026"/>
      <c r="AS32" s="1026"/>
      <c r="AT32" s="1026"/>
      <c r="AU32" s="1026">
        <v>118</v>
      </c>
      <c r="AV32" s="1026"/>
      <c r="AW32" s="1026"/>
      <c r="AX32" s="1026"/>
      <c r="AY32" s="1026"/>
      <c r="AZ32" s="1097" t="s">
        <v>601</v>
      </c>
      <c r="BA32" s="1097"/>
      <c r="BB32" s="1097"/>
      <c r="BC32" s="1097"/>
      <c r="BD32" s="1097"/>
      <c r="BE32" s="1087" t="s">
        <v>413</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414</v>
      </c>
      <c r="C33" s="1093"/>
      <c r="D33" s="1093"/>
      <c r="E33" s="1093"/>
      <c r="F33" s="1093"/>
      <c r="G33" s="1093"/>
      <c r="H33" s="1093"/>
      <c r="I33" s="1093"/>
      <c r="J33" s="1093"/>
      <c r="K33" s="1093"/>
      <c r="L33" s="1093"/>
      <c r="M33" s="1093"/>
      <c r="N33" s="1093"/>
      <c r="O33" s="1093"/>
      <c r="P33" s="1094"/>
      <c r="Q33" s="1098">
        <v>420</v>
      </c>
      <c r="R33" s="1099"/>
      <c r="S33" s="1099"/>
      <c r="T33" s="1099"/>
      <c r="U33" s="1099"/>
      <c r="V33" s="1099">
        <v>390</v>
      </c>
      <c r="W33" s="1099"/>
      <c r="X33" s="1099"/>
      <c r="Y33" s="1099"/>
      <c r="Z33" s="1099"/>
      <c r="AA33" s="1099">
        <v>30</v>
      </c>
      <c r="AB33" s="1099"/>
      <c r="AC33" s="1099"/>
      <c r="AD33" s="1099"/>
      <c r="AE33" s="1100"/>
      <c r="AF33" s="1074">
        <v>30</v>
      </c>
      <c r="AG33" s="1075"/>
      <c r="AH33" s="1075"/>
      <c r="AI33" s="1075"/>
      <c r="AJ33" s="1076"/>
      <c r="AK33" s="1035">
        <v>255</v>
      </c>
      <c r="AL33" s="1026"/>
      <c r="AM33" s="1026"/>
      <c r="AN33" s="1026"/>
      <c r="AO33" s="1026"/>
      <c r="AP33" s="1026">
        <v>2780</v>
      </c>
      <c r="AQ33" s="1026"/>
      <c r="AR33" s="1026"/>
      <c r="AS33" s="1026"/>
      <c r="AT33" s="1026"/>
      <c r="AU33" s="1026">
        <v>1943</v>
      </c>
      <c r="AV33" s="1026"/>
      <c r="AW33" s="1026"/>
      <c r="AX33" s="1026"/>
      <c r="AY33" s="1026"/>
      <c r="AZ33" s="1097" t="s">
        <v>601</v>
      </c>
      <c r="BA33" s="1097"/>
      <c r="BB33" s="1097"/>
      <c r="BC33" s="1097"/>
      <c r="BD33" s="1097"/>
      <c r="BE33" s="1087" t="s">
        <v>415</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416</v>
      </c>
      <c r="C34" s="1093"/>
      <c r="D34" s="1093"/>
      <c r="E34" s="1093"/>
      <c r="F34" s="1093"/>
      <c r="G34" s="1093"/>
      <c r="H34" s="1093"/>
      <c r="I34" s="1093"/>
      <c r="J34" s="1093"/>
      <c r="K34" s="1093"/>
      <c r="L34" s="1093"/>
      <c r="M34" s="1093"/>
      <c r="N34" s="1093"/>
      <c r="O34" s="1093"/>
      <c r="P34" s="1094"/>
      <c r="Q34" s="1098">
        <v>98</v>
      </c>
      <c r="R34" s="1099"/>
      <c r="S34" s="1099"/>
      <c r="T34" s="1099"/>
      <c r="U34" s="1099"/>
      <c r="V34" s="1099">
        <v>90</v>
      </c>
      <c r="W34" s="1099"/>
      <c r="X34" s="1099"/>
      <c r="Y34" s="1099"/>
      <c r="Z34" s="1099"/>
      <c r="AA34" s="1099">
        <v>8</v>
      </c>
      <c r="AB34" s="1099"/>
      <c r="AC34" s="1099"/>
      <c r="AD34" s="1099"/>
      <c r="AE34" s="1100"/>
      <c r="AF34" s="1074">
        <v>8</v>
      </c>
      <c r="AG34" s="1075"/>
      <c r="AH34" s="1075"/>
      <c r="AI34" s="1075"/>
      <c r="AJ34" s="1076"/>
      <c r="AK34" s="1035">
        <v>66</v>
      </c>
      <c r="AL34" s="1026"/>
      <c r="AM34" s="1026"/>
      <c r="AN34" s="1026"/>
      <c r="AO34" s="1026"/>
      <c r="AP34" s="1026">
        <v>714</v>
      </c>
      <c r="AQ34" s="1026"/>
      <c r="AR34" s="1026"/>
      <c r="AS34" s="1026"/>
      <c r="AT34" s="1026"/>
      <c r="AU34" s="1026">
        <v>554</v>
      </c>
      <c r="AV34" s="1026"/>
      <c r="AW34" s="1026"/>
      <c r="AX34" s="1026"/>
      <c r="AY34" s="1026"/>
      <c r="AZ34" s="1097" t="s">
        <v>601</v>
      </c>
      <c r="BA34" s="1097"/>
      <c r="BB34" s="1097"/>
      <c r="BC34" s="1097"/>
      <c r="BD34" s="1097"/>
      <c r="BE34" s="1087" t="s">
        <v>417</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418</v>
      </c>
      <c r="C35" s="1093"/>
      <c r="D35" s="1093"/>
      <c r="E35" s="1093"/>
      <c r="F35" s="1093"/>
      <c r="G35" s="1093"/>
      <c r="H35" s="1093"/>
      <c r="I35" s="1093"/>
      <c r="J35" s="1093"/>
      <c r="K35" s="1093"/>
      <c r="L35" s="1093"/>
      <c r="M35" s="1093"/>
      <c r="N35" s="1093"/>
      <c r="O35" s="1093"/>
      <c r="P35" s="1094"/>
      <c r="Q35" s="1098">
        <v>144</v>
      </c>
      <c r="R35" s="1099"/>
      <c r="S35" s="1099"/>
      <c r="T35" s="1099"/>
      <c r="U35" s="1099"/>
      <c r="V35" s="1099">
        <v>117</v>
      </c>
      <c r="W35" s="1099"/>
      <c r="X35" s="1099"/>
      <c r="Y35" s="1099"/>
      <c r="Z35" s="1099"/>
      <c r="AA35" s="1099">
        <v>27</v>
      </c>
      <c r="AB35" s="1099"/>
      <c r="AC35" s="1099"/>
      <c r="AD35" s="1099"/>
      <c r="AE35" s="1100"/>
      <c r="AF35" s="1074">
        <v>27</v>
      </c>
      <c r="AG35" s="1075"/>
      <c r="AH35" s="1075"/>
      <c r="AI35" s="1075"/>
      <c r="AJ35" s="1076"/>
      <c r="AK35" s="1035">
        <v>41</v>
      </c>
      <c r="AL35" s="1026"/>
      <c r="AM35" s="1026"/>
      <c r="AN35" s="1026"/>
      <c r="AO35" s="1026"/>
      <c r="AP35" s="1026">
        <v>237</v>
      </c>
      <c r="AQ35" s="1026"/>
      <c r="AR35" s="1026"/>
      <c r="AS35" s="1026"/>
      <c r="AT35" s="1026"/>
      <c r="AU35" s="1026">
        <v>136</v>
      </c>
      <c r="AV35" s="1026"/>
      <c r="AW35" s="1026"/>
      <c r="AX35" s="1026"/>
      <c r="AY35" s="1026"/>
      <c r="AZ35" s="1097" t="s">
        <v>601</v>
      </c>
      <c r="BA35" s="1097"/>
      <c r="BB35" s="1097"/>
      <c r="BC35" s="1097"/>
      <c r="BD35" s="1097"/>
      <c r="BE35" s="1087" t="s">
        <v>419</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420</v>
      </c>
      <c r="C36" s="1093"/>
      <c r="D36" s="1093"/>
      <c r="E36" s="1093"/>
      <c r="F36" s="1093"/>
      <c r="G36" s="1093"/>
      <c r="H36" s="1093"/>
      <c r="I36" s="1093"/>
      <c r="J36" s="1093"/>
      <c r="K36" s="1093"/>
      <c r="L36" s="1093"/>
      <c r="M36" s="1093"/>
      <c r="N36" s="1093"/>
      <c r="O36" s="1093"/>
      <c r="P36" s="1094"/>
      <c r="Q36" s="1098">
        <v>7</v>
      </c>
      <c r="R36" s="1099"/>
      <c r="S36" s="1099"/>
      <c r="T36" s="1099"/>
      <c r="U36" s="1099"/>
      <c r="V36" s="1099">
        <v>6</v>
      </c>
      <c r="W36" s="1099"/>
      <c r="X36" s="1099"/>
      <c r="Y36" s="1099"/>
      <c r="Z36" s="1099"/>
      <c r="AA36" s="1099">
        <v>1</v>
      </c>
      <c r="AB36" s="1099"/>
      <c r="AC36" s="1099"/>
      <c r="AD36" s="1099"/>
      <c r="AE36" s="1100"/>
      <c r="AF36" s="1074">
        <v>1</v>
      </c>
      <c r="AG36" s="1075"/>
      <c r="AH36" s="1075"/>
      <c r="AI36" s="1075"/>
      <c r="AJ36" s="1076"/>
      <c r="AK36" s="1035">
        <v>2</v>
      </c>
      <c r="AL36" s="1026"/>
      <c r="AM36" s="1026"/>
      <c r="AN36" s="1026"/>
      <c r="AO36" s="1026"/>
      <c r="AP36" s="1026">
        <v>13</v>
      </c>
      <c r="AQ36" s="1026"/>
      <c r="AR36" s="1026"/>
      <c r="AS36" s="1026"/>
      <c r="AT36" s="1026"/>
      <c r="AU36" s="1026">
        <v>3</v>
      </c>
      <c r="AV36" s="1026"/>
      <c r="AW36" s="1026"/>
      <c r="AX36" s="1026"/>
      <c r="AY36" s="1026"/>
      <c r="AZ36" s="1097" t="s">
        <v>601</v>
      </c>
      <c r="BA36" s="1097"/>
      <c r="BB36" s="1097"/>
      <c r="BC36" s="1097"/>
      <c r="BD36" s="1097"/>
      <c r="BE36" s="1087" t="s">
        <v>421</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t="s">
        <v>422</v>
      </c>
      <c r="C37" s="1093"/>
      <c r="D37" s="1093"/>
      <c r="E37" s="1093"/>
      <c r="F37" s="1093"/>
      <c r="G37" s="1093"/>
      <c r="H37" s="1093"/>
      <c r="I37" s="1093"/>
      <c r="J37" s="1093"/>
      <c r="K37" s="1093"/>
      <c r="L37" s="1093"/>
      <c r="M37" s="1093"/>
      <c r="N37" s="1093"/>
      <c r="O37" s="1093"/>
      <c r="P37" s="1094"/>
      <c r="Q37" s="1098">
        <v>2</v>
      </c>
      <c r="R37" s="1099"/>
      <c r="S37" s="1099"/>
      <c r="T37" s="1099"/>
      <c r="U37" s="1099"/>
      <c r="V37" s="1099" t="s">
        <v>601</v>
      </c>
      <c r="W37" s="1099"/>
      <c r="X37" s="1099"/>
      <c r="Y37" s="1099"/>
      <c r="Z37" s="1099"/>
      <c r="AA37" s="1099">
        <v>2</v>
      </c>
      <c r="AB37" s="1099"/>
      <c r="AC37" s="1099"/>
      <c r="AD37" s="1099"/>
      <c r="AE37" s="1100"/>
      <c r="AF37" s="1074">
        <v>2</v>
      </c>
      <c r="AG37" s="1075"/>
      <c r="AH37" s="1075"/>
      <c r="AI37" s="1075"/>
      <c r="AJ37" s="1076"/>
      <c r="AK37" s="1035" t="s">
        <v>601</v>
      </c>
      <c r="AL37" s="1026"/>
      <c r="AM37" s="1026"/>
      <c r="AN37" s="1026"/>
      <c r="AO37" s="1026"/>
      <c r="AP37" s="1026" t="s">
        <v>601</v>
      </c>
      <c r="AQ37" s="1026"/>
      <c r="AR37" s="1026"/>
      <c r="AS37" s="1026"/>
      <c r="AT37" s="1026"/>
      <c r="AU37" s="1026" t="s">
        <v>601</v>
      </c>
      <c r="AV37" s="1026"/>
      <c r="AW37" s="1026"/>
      <c r="AX37" s="1026"/>
      <c r="AY37" s="1026"/>
      <c r="AZ37" s="1097" t="s">
        <v>601</v>
      </c>
      <c r="BA37" s="1097"/>
      <c r="BB37" s="1097"/>
      <c r="BC37" s="1097"/>
      <c r="BD37" s="1097"/>
      <c r="BE37" s="1087" t="s">
        <v>415</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395</v>
      </c>
      <c r="B63" s="999" t="s">
        <v>424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281</v>
      </c>
      <c r="AG63" s="1014"/>
      <c r="AH63" s="1014"/>
      <c r="AI63" s="1014"/>
      <c r="AJ63" s="1085"/>
      <c r="AK63" s="1086"/>
      <c r="AL63" s="1018"/>
      <c r="AM63" s="1018"/>
      <c r="AN63" s="1018"/>
      <c r="AO63" s="1018"/>
      <c r="AP63" s="1014">
        <v>4439</v>
      </c>
      <c r="AQ63" s="1014"/>
      <c r="AR63" s="1014"/>
      <c r="AS63" s="1014"/>
      <c r="AT63" s="1014"/>
      <c r="AU63" s="1014">
        <v>2756</v>
      </c>
      <c r="AV63" s="1014"/>
      <c r="AW63" s="1014"/>
      <c r="AX63" s="1014"/>
      <c r="AY63" s="1014"/>
      <c r="AZ63" s="1080"/>
      <c r="BA63" s="1080"/>
      <c r="BB63" s="1080"/>
      <c r="BC63" s="1080"/>
      <c r="BD63" s="1080"/>
      <c r="BE63" s="1015"/>
      <c r="BF63" s="1015"/>
      <c r="BG63" s="1015"/>
      <c r="BH63" s="1015"/>
      <c r="BI63" s="1016"/>
      <c r="BJ63" s="1081" t="s">
        <v>425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427</v>
      </c>
      <c r="B66" s="1051"/>
      <c r="C66" s="1051"/>
      <c r="D66" s="1051"/>
      <c r="E66" s="1051"/>
      <c r="F66" s="1051"/>
      <c r="G66" s="1051"/>
      <c r="H66" s="1051"/>
      <c r="I66" s="1051"/>
      <c r="J66" s="1051"/>
      <c r="K66" s="1051"/>
      <c r="L66" s="1051"/>
      <c r="M66" s="1051"/>
      <c r="N66" s="1051"/>
      <c r="O66" s="1051"/>
      <c r="P66" s="1052"/>
      <c r="Q66" s="1056" t="s">
        <v>428</v>
      </c>
      <c r="R66" s="1057"/>
      <c r="S66" s="1057"/>
      <c r="T66" s="1057"/>
      <c r="U66" s="1058"/>
      <c r="V66" s="1056" t="s">
        <v>429</v>
      </c>
      <c r="W66" s="1057"/>
      <c r="X66" s="1057"/>
      <c r="Y66" s="1057"/>
      <c r="Z66" s="1058"/>
      <c r="AA66" s="1056" t="s">
        <v>430</v>
      </c>
      <c r="AB66" s="1057"/>
      <c r="AC66" s="1057"/>
      <c r="AD66" s="1057"/>
      <c r="AE66" s="1058"/>
      <c r="AF66" s="1062" t="s">
        <v>431</v>
      </c>
      <c r="AG66" s="1063"/>
      <c r="AH66" s="1063"/>
      <c r="AI66" s="1063"/>
      <c r="AJ66" s="1064"/>
      <c r="AK66" s="1056" t="s">
        <v>432</v>
      </c>
      <c r="AL66" s="1051"/>
      <c r="AM66" s="1051"/>
      <c r="AN66" s="1051"/>
      <c r="AO66" s="1052"/>
      <c r="AP66" s="1056" t="s">
        <v>433</v>
      </c>
      <c r="AQ66" s="1057"/>
      <c r="AR66" s="1057"/>
      <c r="AS66" s="1057"/>
      <c r="AT66" s="1058"/>
      <c r="AU66" s="1056" t="s">
        <v>434</v>
      </c>
      <c r="AV66" s="1057"/>
      <c r="AW66" s="1057"/>
      <c r="AX66" s="1057"/>
      <c r="AY66" s="1058"/>
      <c r="AZ66" s="1056" t="s">
        <v>383</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609</v>
      </c>
      <c r="C68" s="1041"/>
      <c r="D68" s="1041"/>
      <c r="E68" s="1041"/>
      <c r="F68" s="1041"/>
      <c r="G68" s="1041"/>
      <c r="H68" s="1041"/>
      <c r="I68" s="1041"/>
      <c r="J68" s="1041"/>
      <c r="K68" s="1041"/>
      <c r="L68" s="1041"/>
      <c r="M68" s="1041"/>
      <c r="N68" s="1041"/>
      <c r="O68" s="1041"/>
      <c r="P68" s="1042"/>
      <c r="Q68" s="1043">
        <v>1099</v>
      </c>
      <c r="R68" s="1037"/>
      <c r="S68" s="1037"/>
      <c r="T68" s="1037"/>
      <c r="U68" s="1037"/>
      <c r="V68" s="1037">
        <v>903</v>
      </c>
      <c r="W68" s="1037"/>
      <c r="X68" s="1037"/>
      <c r="Y68" s="1037"/>
      <c r="Z68" s="1037"/>
      <c r="AA68" s="1037">
        <v>196</v>
      </c>
      <c r="AB68" s="1037"/>
      <c r="AC68" s="1037"/>
      <c r="AD68" s="1037"/>
      <c r="AE68" s="1037"/>
      <c r="AF68" s="1037">
        <v>196</v>
      </c>
      <c r="AG68" s="1037"/>
      <c r="AH68" s="1037"/>
      <c r="AI68" s="1037"/>
      <c r="AJ68" s="1037"/>
      <c r="AK68" s="1037" t="s">
        <v>601</v>
      </c>
      <c r="AL68" s="1037"/>
      <c r="AM68" s="1037"/>
      <c r="AN68" s="1037"/>
      <c r="AO68" s="1037"/>
      <c r="AP68" s="1037">
        <v>2004</v>
      </c>
      <c r="AQ68" s="1037"/>
      <c r="AR68" s="1037"/>
      <c r="AS68" s="1037"/>
      <c r="AT68" s="1037"/>
      <c r="AU68" s="1037">
        <v>80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610</v>
      </c>
      <c r="C69" s="1030"/>
      <c r="D69" s="1030"/>
      <c r="E69" s="1030"/>
      <c r="F69" s="1030"/>
      <c r="G69" s="1030"/>
      <c r="H69" s="1030"/>
      <c r="I69" s="1030"/>
      <c r="J69" s="1030"/>
      <c r="K69" s="1030"/>
      <c r="L69" s="1030"/>
      <c r="M69" s="1030"/>
      <c r="N69" s="1030"/>
      <c r="O69" s="1030"/>
      <c r="P69" s="1031"/>
      <c r="Q69" s="1032">
        <v>419</v>
      </c>
      <c r="R69" s="1026"/>
      <c r="S69" s="1026"/>
      <c r="T69" s="1026"/>
      <c r="U69" s="1026"/>
      <c r="V69" s="1026">
        <v>356</v>
      </c>
      <c r="W69" s="1026"/>
      <c r="X69" s="1026"/>
      <c r="Y69" s="1026"/>
      <c r="Z69" s="1026"/>
      <c r="AA69" s="1026">
        <v>62</v>
      </c>
      <c r="AB69" s="1026"/>
      <c r="AC69" s="1026"/>
      <c r="AD69" s="1026"/>
      <c r="AE69" s="1026"/>
      <c r="AF69" s="1026">
        <v>62</v>
      </c>
      <c r="AG69" s="1026"/>
      <c r="AH69" s="1026"/>
      <c r="AI69" s="1026"/>
      <c r="AJ69" s="1026"/>
      <c r="AK69" s="1026">
        <v>84</v>
      </c>
      <c r="AL69" s="1026"/>
      <c r="AM69" s="1026"/>
      <c r="AN69" s="1026"/>
      <c r="AO69" s="1026"/>
      <c r="AP69" s="1026" t="s">
        <v>601</v>
      </c>
      <c r="AQ69" s="1026"/>
      <c r="AR69" s="1026"/>
      <c r="AS69" s="1026"/>
      <c r="AT69" s="1026"/>
      <c r="AU69" s="1026" t="s">
        <v>601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611</v>
      </c>
      <c r="C70" s="1030"/>
      <c r="D70" s="1030"/>
      <c r="E70" s="1030"/>
      <c r="F70" s="1030"/>
      <c r="G70" s="1030"/>
      <c r="H70" s="1030"/>
      <c r="I70" s="1030"/>
      <c r="J70" s="1030"/>
      <c r="K70" s="1030"/>
      <c r="L70" s="1030"/>
      <c r="M70" s="1030"/>
      <c r="N70" s="1030"/>
      <c r="O70" s="1030"/>
      <c r="P70" s="1031"/>
      <c r="Q70" s="1032">
        <v>5648</v>
      </c>
      <c r="R70" s="1026"/>
      <c r="S70" s="1026"/>
      <c r="T70" s="1026"/>
      <c r="U70" s="1026"/>
      <c r="V70" s="1026">
        <v>5183</v>
      </c>
      <c r="W70" s="1026"/>
      <c r="X70" s="1026"/>
      <c r="Y70" s="1026"/>
      <c r="Z70" s="1026"/>
      <c r="AA70" s="1026">
        <v>466</v>
      </c>
      <c r="AB70" s="1026"/>
      <c r="AC70" s="1026"/>
      <c r="AD70" s="1026"/>
      <c r="AE70" s="1026"/>
      <c r="AF70" s="1026">
        <v>466</v>
      </c>
      <c r="AG70" s="1026"/>
      <c r="AH70" s="1026"/>
      <c r="AI70" s="1026"/>
      <c r="AJ70" s="1026"/>
      <c r="AK70" s="1026" t="s">
        <v>601</v>
      </c>
      <c r="AL70" s="1026"/>
      <c r="AM70" s="1026"/>
      <c r="AN70" s="1026"/>
      <c r="AO70" s="1026"/>
      <c r="AP70" s="1026" t="s">
        <v>601</v>
      </c>
      <c r="AQ70" s="1026"/>
      <c r="AR70" s="1026"/>
      <c r="AS70" s="1026"/>
      <c r="AT70" s="1026"/>
      <c r="AU70" s="1026" t="s">
        <v>601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612</v>
      </c>
      <c r="C71" s="1030"/>
      <c r="D71" s="1030"/>
      <c r="E71" s="1030"/>
      <c r="F71" s="1030"/>
      <c r="G71" s="1030"/>
      <c r="H71" s="1030"/>
      <c r="I71" s="1030"/>
      <c r="J71" s="1030"/>
      <c r="K71" s="1030"/>
      <c r="L71" s="1030"/>
      <c r="M71" s="1030"/>
      <c r="N71" s="1030"/>
      <c r="O71" s="1030"/>
      <c r="P71" s="1031"/>
      <c r="Q71" s="1032">
        <v>1652</v>
      </c>
      <c r="R71" s="1026"/>
      <c r="S71" s="1026"/>
      <c r="T71" s="1026"/>
      <c r="U71" s="1026"/>
      <c r="V71" s="1026">
        <v>1650</v>
      </c>
      <c r="W71" s="1026"/>
      <c r="X71" s="1026"/>
      <c r="Y71" s="1026"/>
      <c r="Z71" s="1026"/>
      <c r="AA71" s="1026">
        <v>2</v>
      </c>
      <c r="AB71" s="1026"/>
      <c r="AC71" s="1026"/>
      <c r="AD71" s="1026"/>
      <c r="AE71" s="1026"/>
      <c r="AF71" s="1026">
        <v>2</v>
      </c>
      <c r="AG71" s="1026"/>
      <c r="AH71" s="1026"/>
      <c r="AI71" s="1026"/>
      <c r="AJ71" s="1026"/>
      <c r="AK71" s="1026">
        <v>40</v>
      </c>
      <c r="AL71" s="1026"/>
      <c r="AM71" s="1026"/>
      <c r="AN71" s="1026"/>
      <c r="AO71" s="1026"/>
      <c r="AP71" s="1026" t="s">
        <v>601</v>
      </c>
      <c r="AQ71" s="1026"/>
      <c r="AR71" s="1026"/>
      <c r="AS71" s="1026"/>
      <c r="AT71" s="1026"/>
      <c r="AU71" s="1026" t="s">
        <v>601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613</v>
      </c>
      <c r="C72" s="1030"/>
      <c r="D72" s="1030"/>
      <c r="E72" s="1030"/>
      <c r="F72" s="1030"/>
      <c r="G72" s="1030"/>
      <c r="H72" s="1030"/>
      <c r="I72" s="1030"/>
      <c r="J72" s="1030"/>
      <c r="K72" s="1030"/>
      <c r="L72" s="1030"/>
      <c r="M72" s="1030"/>
      <c r="N72" s="1030"/>
      <c r="O72" s="1030"/>
      <c r="P72" s="1031"/>
      <c r="Q72" s="1032">
        <v>3</v>
      </c>
      <c r="R72" s="1026"/>
      <c r="S72" s="1026"/>
      <c r="T72" s="1026"/>
      <c r="U72" s="1026"/>
      <c r="V72" s="1026">
        <v>3</v>
      </c>
      <c r="W72" s="1026"/>
      <c r="X72" s="1026"/>
      <c r="Y72" s="1026"/>
      <c r="Z72" s="1026"/>
      <c r="AA72" s="1026">
        <v>1</v>
      </c>
      <c r="AB72" s="1026"/>
      <c r="AC72" s="1026"/>
      <c r="AD72" s="1026"/>
      <c r="AE72" s="1026"/>
      <c r="AF72" s="1026">
        <v>1</v>
      </c>
      <c r="AG72" s="1026"/>
      <c r="AH72" s="1026"/>
      <c r="AI72" s="1026"/>
      <c r="AJ72" s="1026"/>
      <c r="AK72" s="1026" t="s">
        <v>601</v>
      </c>
      <c r="AL72" s="1026"/>
      <c r="AM72" s="1026"/>
      <c r="AN72" s="1026"/>
      <c r="AO72" s="1026"/>
      <c r="AP72" s="1026" t="s">
        <v>601</v>
      </c>
      <c r="AQ72" s="1026"/>
      <c r="AR72" s="1026"/>
      <c r="AS72" s="1026"/>
      <c r="AT72" s="1026"/>
      <c r="AU72" s="1026" t="s">
        <v>601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614</v>
      </c>
      <c r="C73" s="1030"/>
      <c r="D73" s="1030"/>
      <c r="E73" s="1030"/>
      <c r="F73" s="1030"/>
      <c r="G73" s="1030"/>
      <c r="H73" s="1030"/>
      <c r="I73" s="1030"/>
      <c r="J73" s="1030"/>
      <c r="K73" s="1030"/>
      <c r="L73" s="1030"/>
      <c r="M73" s="1030"/>
      <c r="N73" s="1030"/>
      <c r="O73" s="1030"/>
      <c r="P73" s="1031"/>
      <c r="Q73" s="1032">
        <v>12</v>
      </c>
      <c r="R73" s="1026"/>
      <c r="S73" s="1026"/>
      <c r="T73" s="1026"/>
      <c r="U73" s="1026"/>
      <c r="V73" s="1026">
        <v>10</v>
      </c>
      <c r="W73" s="1026"/>
      <c r="X73" s="1026"/>
      <c r="Y73" s="1026"/>
      <c r="Z73" s="1026"/>
      <c r="AA73" s="1026">
        <v>2</v>
      </c>
      <c r="AB73" s="1026"/>
      <c r="AC73" s="1026"/>
      <c r="AD73" s="1026"/>
      <c r="AE73" s="1026"/>
      <c r="AF73" s="1026">
        <v>2</v>
      </c>
      <c r="AG73" s="1026"/>
      <c r="AH73" s="1026"/>
      <c r="AI73" s="1026"/>
      <c r="AJ73" s="1026"/>
      <c r="AK73" s="1026" t="s">
        <v>601</v>
      </c>
      <c r="AL73" s="1026"/>
      <c r="AM73" s="1026"/>
      <c r="AN73" s="1026"/>
      <c r="AO73" s="1026"/>
      <c r="AP73" s="1026" t="s">
        <v>601</v>
      </c>
      <c r="AQ73" s="1026"/>
      <c r="AR73" s="1026"/>
      <c r="AS73" s="1026"/>
      <c r="AT73" s="1026"/>
      <c r="AU73" s="1026" t="s">
        <v>601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615</v>
      </c>
      <c r="C74" s="1030"/>
      <c r="D74" s="1030"/>
      <c r="E74" s="1030"/>
      <c r="F74" s="1030"/>
      <c r="G74" s="1030"/>
      <c r="H74" s="1030"/>
      <c r="I74" s="1030"/>
      <c r="J74" s="1030"/>
      <c r="K74" s="1030"/>
      <c r="L74" s="1030"/>
      <c r="M74" s="1030"/>
      <c r="N74" s="1030"/>
      <c r="O74" s="1030"/>
      <c r="P74" s="1031"/>
      <c r="Q74" s="1032">
        <v>1065</v>
      </c>
      <c r="R74" s="1026"/>
      <c r="S74" s="1026"/>
      <c r="T74" s="1026"/>
      <c r="U74" s="1026"/>
      <c r="V74" s="1026">
        <v>1023</v>
      </c>
      <c r="W74" s="1026"/>
      <c r="X74" s="1026"/>
      <c r="Y74" s="1026"/>
      <c r="Z74" s="1026"/>
      <c r="AA74" s="1026">
        <v>42</v>
      </c>
      <c r="AB74" s="1026"/>
      <c r="AC74" s="1026"/>
      <c r="AD74" s="1026"/>
      <c r="AE74" s="1026"/>
      <c r="AF74" s="1026">
        <v>42</v>
      </c>
      <c r="AG74" s="1026"/>
      <c r="AH74" s="1026"/>
      <c r="AI74" s="1026"/>
      <c r="AJ74" s="1026"/>
      <c r="AK74" s="1026">
        <v>510</v>
      </c>
      <c r="AL74" s="1026"/>
      <c r="AM74" s="1026"/>
      <c r="AN74" s="1026"/>
      <c r="AO74" s="1026"/>
      <c r="AP74" s="1026" t="s">
        <v>601</v>
      </c>
      <c r="AQ74" s="1026"/>
      <c r="AR74" s="1026"/>
      <c r="AS74" s="1026"/>
      <c r="AT74" s="1026"/>
      <c r="AU74" s="1026" t="s">
        <v>601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616</v>
      </c>
      <c r="C75" s="1030"/>
      <c r="D75" s="1030"/>
      <c r="E75" s="1030"/>
      <c r="F75" s="1030"/>
      <c r="G75" s="1030"/>
      <c r="H75" s="1030"/>
      <c r="I75" s="1030"/>
      <c r="J75" s="1030"/>
      <c r="K75" s="1030"/>
      <c r="L75" s="1030"/>
      <c r="M75" s="1030"/>
      <c r="N75" s="1030"/>
      <c r="O75" s="1030"/>
      <c r="P75" s="1031"/>
      <c r="Q75" s="1033">
        <v>1108</v>
      </c>
      <c r="R75" s="1034"/>
      <c r="S75" s="1034"/>
      <c r="T75" s="1034"/>
      <c r="U75" s="1035"/>
      <c r="V75" s="1036">
        <v>1065</v>
      </c>
      <c r="W75" s="1034"/>
      <c r="X75" s="1034"/>
      <c r="Y75" s="1034"/>
      <c r="Z75" s="1035"/>
      <c r="AA75" s="1036">
        <v>43</v>
      </c>
      <c r="AB75" s="1034"/>
      <c r="AC75" s="1034"/>
      <c r="AD75" s="1034"/>
      <c r="AE75" s="1035"/>
      <c r="AF75" s="1036">
        <v>43</v>
      </c>
      <c r="AG75" s="1034"/>
      <c r="AH75" s="1034"/>
      <c r="AI75" s="1034"/>
      <c r="AJ75" s="1035"/>
      <c r="AK75" s="1036" t="s">
        <v>601</v>
      </c>
      <c r="AL75" s="1034"/>
      <c r="AM75" s="1034"/>
      <c r="AN75" s="1034"/>
      <c r="AO75" s="1035"/>
      <c r="AP75" s="1036" t="s">
        <v>601</v>
      </c>
      <c r="AQ75" s="1034"/>
      <c r="AR75" s="1034"/>
      <c r="AS75" s="1034"/>
      <c r="AT75" s="1035"/>
      <c r="AU75" s="1036" t="s">
        <v>601</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617</v>
      </c>
      <c r="C76" s="1030"/>
      <c r="D76" s="1030"/>
      <c r="E76" s="1030"/>
      <c r="F76" s="1030"/>
      <c r="G76" s="1030"/>
      <c r="H76" s="1030"/>
      <c r="I76" s="1030"/>
      <c r="J76" s="1030"/>
      <c r="K76" s="1030"/>
      <c r="L76" s="1030"/>
      <c r="M76" s="1030"/>
      <c r="N76" s="1030"/>
      <c r="O76" s="1030"/>
      <c r="P76" s="1031"/>
      <c r="Q76" s="1033">
        <v>276261</v>
      </c>
      <c r="R76" s="1034"/>
      <c r="S76" s="1034"/>
      <c r="T76" s="1034"/>
      <c r="U76" s="1035"/>
      <c r="V76" s="1036">
        <v>272197</v>
      </c>
      <c r="W76" s="1034"/>
      <c r="X76" s="1034"/>
      <c r="Y76" s="1034"/>
      <c r="Z76" s="1035"/>
      <c r="AA76" s="1036">
        <v>4064</v>
      </c>
      <c r="AB76" s="1034"/>
      <c r="AC76" s="1034"/>
      <c r="AD76" s="1034"/>
      <c r="AE76" s="1035"/>
      <c r="AF76" s="1036">
        <v>4064</v>
      </c>
      <c r="AG76" s="1034"/>
      <c r="AH76" s="1034"/>
      <c r="AI76" s="1034"/>
      <c r="AJ76" s="1035"/>
      <c r="AK76" s="1036">
        <v>1842</v>
      </c>
      <c r="AL76" s="1034"/>
      <c r="AM76" s="1034"/>
      <c r="AN76" s="1034"/>
      <c r="AO76" s="1035"/>
      <c r="AP76" s="1036" t="s">
        <v>601</v>
      </c>
      <c r="AQ76" s="1034"/>
      <c r="AR76" s="1034"/>
      <c r="AS76" s="1034"/>
      <c r="AT76" s="1035"/>
      <c r="AU76" s="1036" t="s">
        <v>601</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395</v>
      </c>
      <c r="B88" s="999" t="s">
        <v>435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4878</v>
      </c>
      <c r="AG88" s="1014"/>
      <c r="AH88" s="1014"/>
      <c r="AI88" s="1014"/>
      <c r="AJ88" s="1014"/>
      <c r="AK88" s="1018"/>
      <c r="AL88" s="1018"/>
      <c r="AM88" s="1018"/>
      <c r="AN88" s="1018"/>
      <c r="AO88" s="1018"/>
      <c r="AP88" s="1014">
        <v>2004</v>
      </c>
      <c r="AQ88" s="1014"/>
      <c r="AR88" s="1014"/>
      <c r="AS88" s="1014"/>
      <c r="AT88" s="1014"/>
      <c r="AU88" s="1014">
        <v>80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999" t="s">
        <v>436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26</v>
      </c>
      <c r="CS102" s="1006"/>
      <c r="CT102" s="1006"/>
      <c r="CU102" s="1006"/>
      <c r="CV102" s="1007"/>
      <c r="CW102" s="1005" t="s">
        <v>601</v>
      </c>
      <c r="CX102" s="1006"/>
      <c r="CY102" s="1006"/>
      <c r="CZ102" s="1006"/>
      <c r="DA102" s="1007"/>
      <c r="DB102" s="1005">
        <v>30</v>
      </c>
      <c r="DC102" s="1006"/>
      <c r="DD102" s="1006"/>
      <c r="DE102" s="1006"/>
      <c r="DF102" s="1007"/>
      <c r="DG102" s="1005" t="s">
        <v>601</v>
      </c>
      <c r="DH102" s="1006"/>
      <c r="DI102" s="1006"/>
      <c r="DJ102" s="1006"/>
      <c r="DK102" s="1007"/>
      <c r="DL102" s="1005" t="s">
        <v>601</v>
      </c>
      <c r="DM102" s="1006"/>
      <c r="DN102" s="1006"/>
      <c r="DO102" s="1006"/>
      <c r="DP102" s="1007"/>
      <c r="DQ102" s="1005" t="s">
        <v>601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441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443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444</v>
      </c>
      <c r="AB109" s="949"/>
      <c r="AC109" s="949"/>
      <c r="AD109" s="949"/>
      <c r="AE109" s="950"/>
      <c r="AF109" s="951" t="s">
        <v>313</v>
      </c>
      <c r="AG109" s="949"/>
      <c r="AH109" s="949"/>
      <c r="AI109" s="949"/>
      <c r="AJ109" s="950"/>
      <c r="AK109" s="951" t="s">
        <v>312</v>
      </c>
      <c r="AL109" s="949"/>
      <c r="AM109" s="949"/>
      <c r="AN109" s="949"/>
      <c r="AO109" s="950"/>
      <c r="AP109" s="951" t="s">
        <v>445</v>
      </c>
      <c r="AQ109" s="949"/>
      <c r="AR109" s="949"/>
      <c r="AS109" s="949"/>
      <c r="AT109" s="980"/>
      <c r="AU109" s="948" t="s">
        <v>443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444</v>
      </c>
      <c r="BR109" s="949"/>
      <c r="BS109" s="949"/>
      <c r="BT109" s="949"/>
      <c r="BU109" s="950"/>
      <c r="BV109" s="951" t="s">
        <v>313</v>
      </c>
      <c r="BW109" s="949"/>
      <c r="BX109" s="949"/>
      <c r="BY109" s="949"/>
      <c r="BZ109" s="950"/>
      <c r="CA109" s="951" t="s">
        <v>312</v>
      </c>
      <c r="CB109" s="949"/>
      <c r="CC109" s="949"/>
      <c r="CD109" s="949"/>
      <c r="CE109" s="950"/>
      <c r="CF109" s="987" t="s">
        <v>445</v>
      </c>
      <c r="CG109" s="987"/>
      <c r="CH109" s="987"/>
      <c r="CI109" s="987"/>
      <c r="CJ109" s="987"/>
      <c r="CK109" s="951" t="s">
        <v>446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444</v>
      </c>
      <c r="DH109" s="949"/>
      <c r="DI109" s="949"/>
      <c r="DJ109" s="949"/>
      <c r="DK109" s="950"/>
      <c r="DL109" s="951" t="s">
        <v>313</v>
      </c>
      <c r="DM109" s="949"/>
      <c r="DN109" s="949"/>
      <c r="DO109" s="949"/>
      <c r="DP109" s="950"/>
      <c r="DQ109" s="951" t="s">
        <v>312</v>
      </c>
      <c r="DR109" s="949"/>
      <c r="DS109" s="949"/>
      <c r="DT109" s="949"/>
      <c r="DU109" s="950"/>
      <c r="DV109" s="951" t="s">
        <v>445</v>
      </c>
      <c r="DW109" s="949"/>
      <c r="DX109" s="949"/>
      <c r="DY109" s="949"/>
      <c r="DZ109" s="980"/>
    </row>
    <row r="110" spans="1:131" s="247" customFormat="1" ht="26.25" customHeight="1" x14ac:dyDescent="0.15">
      <c r="A110" s="851" t="s">
        <v>447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543204</v>
      </c>
      <c r="AB110" s="942"/>
      <c r="AC110" s="942"/>
      <c r="AD110" s="942"/>
      <c r="AE110" s="943"/>
      <c r="AF110" s="944">
        <v>546802</v>
      </c>
      <c r="AG110" s="942"/>
      <c r="AH110" s="942"/>
      <c r="AI110" s="942"/>
      <c r="AJ110" s="943"/>
      <c r="AK110" s="944">
        <v>562581</v>
      </c>
      <c r="AL110" s="942"/>
      <c r="AM110" s="942"/>
      <c r="AN110" s="942"/>
      <c r="AO110" s="943"/>
      <c r="AP110" s="945">
        <v>22.1</v>
      </c>
      <c r="AQ110" s="946"/>
      <c r="AR110" s="946"/>
      <c r="AS110" s="946"/>
      <c r="AT110" s="947"/>
      <c r="AU110" s="981" t="s">
        <v>72</v>
      </c>
      <c r="AV110" s="982"/>
      <c r="AW110" s="982"/>
      <c r="AX110" s="982"/>
      <c r="AY110" s="982"/>
      <c r="AZ110" s="907" t="s">
        <v>448</v>
      </c>
      <c r="BA110" s="852"/>
      <c r="BB110" s="852"/>
      <c r="BC110" s="852"/>
      <c r="BD110" s="852"/>
      <c r="BE110" s="852"/>
      <c r="BF110" s="852"/>
      <c r="BG110" s="852"/>
      <c r="BH110" s="852"/>
      <c r="BI110" s="852"/>
      <c r="BJ110" s="852"/>
      <c r="BK110" s="852"/>
      <c r="BL110" s="852"/>
      <c r="BM110" s="852"/>
      <c r="BN110" s="852"/>
      <c r="BO110" s="852"/>
      <c r="BP110" s="853"/>
      <c r="BQ110" s="908">
        <v>5245377</v>
      </c>
      <c r="BR110" s="889"/>
      <c r="BS110" s="889"/>
      <c r="BT110" s="889"/>
      <c r="BU110" s="889"/>
      <c r="BV110" s="889">
        <v>5311398</v>
      </c>
      <c r="BW110" s="889"/>
      <c r="BX110" s="889"/>
      <c r="BY110" s="889"/>
      <c r="BZ110" s="889"/>
      <c r="CA110" s="889">
        <v>5224563</v>
      </c>
      <c r="CB110" s="889"/>
      <c r="CC110" s="889"/>
      <c r="CD110" s="889"/>
      <c r="CE110" s="889"/>
      <c r="CF110" s="913">
        <v>205</v>
      </c>
      <c r="CG110" s="914"/>
      <c r="CH110" s="914"/>
      <c r="CI110" s="914"/>
      <c r="CJ110" s="914"/>
      <c r="CK110" s="977" t="s">
        <v>449</v>
      </c>
      <c r="CL110" s="863"/>
      <c r="CM110" s="938" t="s">
        <v>450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397</v>
      </c>
      <c r="DH110" s="889"/>
      <c r="DI110" s="889"/>
      <c r="DJ110" s="889"/>
      <c r="DK110" s="889"/>
      <c r="DL110" s="889" t="s">
        <v>451</v>
      </c>
      <c r="DM110" s="889"/>
      <c r="DN110" s="889"/>
      <c r="DO110" s="889"/>
      <c r="DP110" s="889"/>
      <c r="DQ110" s="889" t="s">
        <v>452</v>
      </c>
      <c r="DR110" s="889"/>
      <c r="DS110" s="889"/>
      <c r="DT110" s="889"/>
      <c r="DU110" s="889"/>
      <c r="DV110" s="890" t="s">
        <v>451</v>
      </c>
      <c r="DW110" s="890"/>
      <c r="DX110" s="890"/>
      <c r="DY110" s="890"/>
      <c r="DZ110" s="891"/>
    </row>
    <row r="111" spans="1:131" s="247" customFormat="1" ht="26.25" customHeight="1" x14ac:dyDescent="0.15">
      <c r="A111" s="818" t="s">
        <v>453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240</v>
      </c>
      <c r="AB111" s="970"/>
      <c r="AC111" s="970"/>
      <c r="AD111" s="970"/>
      <c r="AE111" s="971"/>
      <c r="AF111" s="972" t="s">
        <v>452</v>
      </c>
      <c r="AG111" s="970"/>
      <c r="AH111" s="970"/>
      <c r="AI111" s="970"/>
      <c r="AJ111" s="971"/>
      <c r="AK111" s="972" t="s">
        <v>240</v>
      </c>
      <c r="AL111" s="970"/>
      <c r="AM111" s="970"/>
      <c r="AN111" s="970"/>
      <c r="AO111" s="971"/>
      <c r="AP111" s="973" t="s">
        <v>451</v>
      </c>
      <c r="AQ111" s="974"/>
      <c r="AR111" s="974"/>
      <c r="AS111" s="974"/>
      <c r="AT111" s="975"/>
      <c r="AU111" s="983"/>
      <c r="AV111" s="984"/>
      <c r="AW111" s="984"/>
      <c r="AX111" s="984"/>
      <c r="AY111" s="984"/>
      <c r="AZ111" s="859" t="s">
        <v>454</v>
      </c>
      <c r="BA111" s="794"/>
      <c r="BB111" s="794"/>
      <c r="BC111" s="794"/>
      <c r="BD111" s="794"/>
      <c r="BE111" s="794"/>
      <c r="BF111" s="794"/>
      <c r="BG111" s="794"/>
      <c r="BH111" s="794"/>
      <c r="BI111" s="794"/>
      <c r="BJ111" s="794"/>
      <c r="BK111" s="794"/>
      <c r="BL111" s="794"/>
      <c r="BM111" s="794"/>
      <c r="BN111" s="794"/>
      <c r="BO111" s="794"/>
      <c r="BP111" s="795"/>
      <c r="BQ111" s="860">
        <v>477262</v>
      </c>
      <c r="BR111" s="861"/>
      <c r="BS111" s="861"/>
      <c r="BT111" s="861"/>
      <c r="BU111" s="861"/>
      <c r="BV111" s="861">
        <v>336410</v>
      </c>
      <c r="BW111" s="861"/>
      <c r="BX111" s="861"/>
      <c r="BY111" s="861"/>
      <c r="BZ111" s="861"/>
      <c r="CA111" s="861">
        <v>204481</v>
      </c>
      <c r="CB111" s="861"/>
      <c r="CC111" s="861"/>
      <c r="CD111" s="861"/>
      <c r="CE111" s="861"/>
      <c r="CF111" s="922">
        <v>8</v>
      </c>
      <c r="CG111" s="923"/>
      <c r="CH111" s="923"/>
      <c r="CI111" s="923"/>
      <c r="CJ111" s="923"/>
      <c r="CK111" s="978"/>
      <c r="CL111" s="865"/>
      <c r="CM111" s="868" t="s">
        <v>455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451</v>
      </c>
      <c r="DH111" s="861"/>
      <c r="DI111" s="861"/>
      <c r="DJ111" s="861"/>
      <c r="DK111" s="861"/>
      <c r="DL111" s="861" t="s">
        <v>452</v>
      </c>
      <c r="DM111" s="861"/>
      <c r="DN111" s="861"/>
      <c r="DO111" s="861"/>
      <c r="DP111" s="861"/>
      <c r="DQ111" s="861" t="s">
        <v>452</v>
      </c>
      <c r="DR111" s="861"/>
      <c r="DS111" s="861"/>
      <c r="DT111" s="861"/>
      <c r="DU111" s="861"/>
      <c r="DV111" s="838" t="s">
        <v>452</v>
      </c>
      <c r="DW111" s="838"/>
      <c r="DX111" s="838"/>
      <c r="DY111" s="838"/>
      <c r="DZ111" s="839"/>
    </row>
    <row r="112" spans="1:131" s="247" customFormat="1" ht="26.25" customHeight="1" x14ac:dyDescent="0.15">
      <c r="A112" s="963" t="s">
        <v>456</v>
      </c>
      <c r="B112" s="964"/>
      <c r="C112" s="794" t="s">
        <v>457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451</v>
      </c>
      <c r="AB112" s="824"/>
      <c r="AC112" s="824"/>
      <c r="AD112" s="824"/>
      <c r="AE112" s="825"/>
      <c r="AF112" s="826" t="s">
        <v>458</v>
      </c>
      <c r="AG112" s="824"/>
      <c r="AH112" s="824"/>
      <c r="AI112" s="824"/>
      <c r="AJ112" s="825"/>
      <c r="AK112" s="826" t="s">
        <v>459</v>
      </c>
      <c r="AL112" s="824"/>
      <c r="AM112" s="824"/>
      <c r="AN112" s="824"/>
      <c r="AO112" s="825"/>
      <c r="AP112" s="871" t="s">
        <v>451</v>
      </c>
      <c r="AQ112" s="872"/>
      <c r="AR112" s="872"/>
      <c r="AS112" s="872"/>
      <c r="AT112" s="873"/>
      <c r="AU112" s="983"/>
      <c r="AV112" s="984"/>
      <c r="AW112" s="984"/>
      <c r="AX112" s="984"/>
      <c r="AY112" s="984"/>
      <c r="AZ112" s="859" t="s">
        <v>460</v>
      </c>
      <c r="BA112" s="794"/>
      <c r="BB112" s="794"/>
      <c r="BC112" s="794"/>
      <c r="BD112" s="794"/>
      <c r="BE112" s="794"/>
      <c r="BF112" s="794"/>
      <c r="BG112" s="794"/>
      <c r="BH112" s="794"/>
      <c r="BI112" s="794"/>
      <c r="BJ112" s="794"/>
      <c r="BK112" s="794"/>
      <c r="BL112" s="794"/>
      <c r="BM112" s="794"/>
      <c r="BN112" s="794"/>
      <c r="BO112" s="794"/>
      <c r="BP112" s="795"/>
      <c r="BQ112" s="860">
        <v>2700306</v>
      </c>
      <c r="BR112" s="861"/>
      <c r="BS112" s="861"/>
      <c r="BT112" s="861"/>
      <c r="BU112" s="861"/>
      <c r="BV112" s="861">
        <v>2730440</v>
      </c>
      <c r="BW112" s="861"/>
      <c r="BX112" s="861"/>
      <c r="BY112" s="861"/>
      <c r="BZ112" s="861"/>
      <c r="CA112" s="861">
        <v>2756716</v>
      </c>
      <c r="CB112" s="861"/>
      <c r="CC112" s="861"/>
      <c r="CD112" s="861"/>
      <c r="CE112" s="861"/>
      <c r="CF112" s="922">
        <v>108.2</v>
      </c>
      <c r="CG112" s="923"/>
      <c r="CH112" s="923"/>
      <c r="CI112" s="923"/>
      <c r="CJ112" s="923"/>
      <c r="CK112" s="978"/>
      <c r="CL112" s="865"/>
      <c r="CM112" s="868" t="s">
        <v>461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462</v>
      </c>
      <c r="DH112" s="861"/>
      <c r="DI112" s="861"/>
      <c r="DJ112" s="861"/>
      <c r="DK112" s="861"/>
      <c r="DL112" s="861" t="s">
        <v>451</v>
      </c>
      <c r="DM112" s="861"/>
      <c r="DN112" s="861"/>
      <c r="DO112" s="861"/>
      <c r="DP112" s="861"/>
      <c r="DQ112" s="861" t="s">
        <v>451</v>
      </c>
      <c r="DR112" s="861"/>
      <c r="DS112" s="861"/>
      <c r="DT112" s="861"/>
      <c r="DU112" s="861"/>
      <c r="DV112" s="838" t="s">
        <v>459</v>
      </c>
      <c r="DW112" s="838"/>
      <c r="DX112" s="838"/>
      <c r="DY112" s="838"/>
      <c r="DZ112" s="839"/>
    </row>
    <row r="113" spans="1:130" s="247" customFormat="1" ht="26.25" customHeight="1" x14ac:dyDescent="0.15">
      <c r="A113" s="965"/>
      <c r="B113" s="966"/>
      <c r="C113" s="794" t="s">
        <v>463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287702</v>
      </c>
      <c r="AB113" s="970"/>
      <c r="AC113" s="970"/>
      <c r="AD113" s="970"/>
      <c r="AE113" s="971"/>
      <c r="AF113" s="972">
        <v>298327</v>
      </c>
      <c r="AG113" s="970"/>
      <c r="AH113" s="970"/>
      <c r="AI113" s="970"/>
      <c r="AJ113" s="971"/>
      <c r="AK113" s="972">
        <v>290888</v>
      </c>
      <c r="AL113" s="970"/>
      <c r="AM113" s="970"/>
      <c r="AN113" s="970"/>
      <c r="AO113" s="971"/>
      <c r="AP113" s="973">
        <v>11.4</v>
      </c>
      <c r="AQ113" s="974"/>
      <c r="AR113" s="974"/>
      <c r="AS113" s="974"/>
      <c r="AT113" s="975"/>
      <c r="AU113" s="983"/>
      <c r="AV113" s="984"/>
      <c r="AW113" s="984"/>
      <c r="AX113" s="984"/>
      <c r="AY113" s="984"/>
      <c r="AZ113" s="859" t="s">
        <v>464</v>
      </c>
      <c r="BA113" s="794"/>
      <c r="BB113" s="794"/>
      <c r="BC113" s="794"/>
      <c r="BD113" s="794"/>
      <c r="BE113" s="794"/>
      <c r="BF113" s="794"/>
      <c r="BG113" s="794"/>
      <c r="BH113" s="794"/>
      <c r="BI113" s="794"/>
      <c r="BJ113" s="794"/>
      <c r="BK113" s="794"/>
      <c r="BL113" s="794"/>
      <c r="BM113" s="794"/>
      <c r="BN113" s="794"/>
      <c r="BO113" s="794"/>
      <c r="BP113" s="795"/>
      <c r="BQ113" s="860">
        <v>71951</v>
      </c>
      <c r="BR113" s="861"/>
      <c r="BS113" s="861"/>
      <c r="BT113" s="861"/>
      <c r="BU113" s="861"/>
      <c r="BV113" s="861">
        <v>74088</v>
      </c>
      <c r="BW113" s="861"/>
      <c r="BX113" s="861"/>
      <c r="BY113" s="861"/>
      <c r="BZ113" s="861"/>
      <c r="CA113" s="861">
        <v>80161</v>
      </c>
      <c r="CB113" s="861"/>
      <c r="CC113" s="861"/>
      <c r="CD113" s="861"/>
      <c r="CE113" s="861"/>
      <c r="CF113" s="922">
        <v>3.1</v>
      </c>
      <c r="CG113" s="923"/>
      <c r="CH113" s="923"/>
      <c r="CI113" s="923"/>
      <c r="CJ113" s="923"/>
      <c r="CK113" s="978"/>
      <c r="CL113" s="865"/>
      <c r="CM113" s="868" t="s">
        <v>465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458</v>
      </c>
      <c r="DH113" s="824"/>
      <c r="DI113" s="824"/>
      <c r="DJ113" s="824"/>
      <c r="DK113" s="825"/>
      <c r="DL113" s="826" t="s">
        <v>451</v>
      </c>
      <c r="DM113" s="824"/>
      <c r="DN113" s="824"/>
      <c r="DO113" s="824"/>
      <c r="DP113" s="825"/>
      <c r="DQ113" s="826" t="s">
        <v>451</v>
      </c>
      <c r="DR113" s="824"/>
      <c r="DS113" s="824"/>
      <c r="DT113" s="824"/>
      <c r="DU113" s="825"/>
      <c r="DV113" s="871" t="s">
        <v>462</v>
      </c>
      <c r="DW113" s="872"/>
      <c r="DX113" s="872"/>
      <c r="DY113" s="872"/>
      <c r="DZ113" s="873"/>
    </row>
    <row r="114" spans="1:130" s="247" customFormat="1" ht="26.25" customHeight="1" x14ac:dyDescent="0.15">
      <c r="A114" s="965"/>
      <c r="B114" s="966"/>
      <c r="C114" s="794" t="s">
        <v>466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31129</v>
      </c>
      <c r="AB114" s="824"/>
      <c r="AC114" s="824"/>
      <c r="AD114" s="824"/>
      <c r="AE114" s="825"/>
      <c r="AF114" s="826">
        <v>42598</v>
      </c>
      <c r="AG114" s="824"/>
      <c r="AH114" s="824"/>
      <c r="AI114" s="824"/>
      <c r="AJ114" s="825"/>
      <c r="AK114" s="826">
        <v>39684</v>
      </c>
      <c r="AL114" s="824"/>
      <c r="AM114" s="824"/>
      <c r="AN114" s="824"/>
      <c r="AO114" s="825"/>
      <c r="AP114" s="871">
        <v>1.6</v>
      </c>
      <c r="AQ114" s="872"/>
      <c r="AR114" s="872"/>
      <c r="AS114" s="872"/>
      <c r="AT114" s="873"/>
      <c r="AU114" s="983"/>
      <c r="AV114" s="984"/>
      <c r="AW114" s="984"/>
      <c r="AX114" s="984"/>
      <c r="AY114" s="984"/>
      <c r="AZ114" s="859" t="s">
        <v>467</v>
      </c>
      <c r="BA114" s="794"/>
      <c r="BB114" s="794"/>
      <c r="BC114" s="794"/>
      <c r="BD114" s="794"/>
      <c r="BE114" s="794"/>
      <c r="BF114" s="794"/>
      <c r="BG114" s="794"/>
      <c r="BH114" s="794"/>
      <c r="BI114" s="794"/>
      <c r="BJ114" s="794"/>
      <c r="BK114" s="794"/>
      <c r="BL114" s="794"/>
      <c r="BM114" s="794"/>
      <c r="BN114" s="794"/>
      <c r="BO114" s="794"/>
      <c r="BP114" s="795"/>
      <c r="BQ114" s="860">
        <v>958342</v>
      </c>
      <c r="BR114" s="861"/>
      <c r="BS114" s="861"/>
      <c r="BT114" s="861"/>
      <c r="BU114" s="861"/>
      <c r="BV114" s="861">
        <v>943716</v>
      </c>
      <c r="BW114" s="861"/>
      <c r="BX114" s="861"/>
      <c r="BY114" s="861"/>
      <c r="BZ114" s="861"/>
      <c r="CA114" s="861">
        <v>906835</v>
      </c>
      <c r="CB114" s="861"/>
      <c r="CC114" s="861"/>
      <c r="CD114" s="861"/>
      <c r="CE114" s="861"/>
      <c r="CF114" s="922">
        <v>35.6</v>
      </c>
      <c r="CG114" s="923"/>
      <c r="CH114" s="923"/>
      <c r="CI114" s="923"/>
      <c r="CJ114" s="923"/>
      <c r="CK114" s="978"/>
      <c r="CL114" s="865"/>
      <c r="CM114" s="868" t="s">
        <v>468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459</v>
      </c>
      <c r="DH114" s="824"/>
      <c r="DI114" s="824"/>
      <c r="DJ114" s="824"/>
      <c r="DK114" s="825"/>
      <c r="DL114" s="826" t="s">
        <v>451</v>
      </c>
      <c r="DM114" s="824"/>
      <c r="DN114" s="824"/>
      <c r="DO114" s="824"/>
      <c r="DP114" s="825"/>
      <c r="DQ114" s="826" t="s">
        <v>469</v>
      </c>
      <c r="DR114" s="824"/>
      <c r="DS114" s="824"/>
      <c r="DT114" s="824"/>
      <c r="DU114" s="825"/>
      <c r="DV114" s="871" t="s">
        <v>459</v>
      </c>
      <c r="DW114" s="872"/>
      <c r="DX114" s="872"/>
      <c r="DY114" s="872"/>
      <c r="DZ114" s="873"/>
    </row>
    <row r="115" spans="1:130" s="247" customFormat="1" ht="26.25" customHeight="1" x14ac:dyDescent="0.15">
      <c r="A115" s="965"/>
      <c r="B115" s="966"/>
      <c r="C115" s="794" t="s">
        <v>470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4889</v>
      </c>
      <c r="AB115" s="970"/>
      <c r="AC115" s="970"/>
      <c r="AD115" s="970"/>
      <c r="AE115" s="971"/>
      <c r="AF115" s="972">
        <v>2969</v>
      </c>
      <c r="AG115" s="970"/>
      <c r="AH115" s="970"/>
      <c r="AI115" s="970"/>
      <c r="AJ115" s="971"/>
      <c r="AK115" s="972">
        <v>210</v>
      </c>
      <c r="AL115" s="970"/>
      <c r="AM115" s="970"/>
      <c r="AN115" s="970"/>
      <c r="AO115" s="971"/>
      <c r="AP115" s="973">
        <v>0</v>
      </c>
      <c r="AQ115" s="974"/>
      <c r="AR115" s="974"/>
      <c r="AS115" s="974"/>
      <c r="AT115" s="975"/>
      <c r="AU115" s="983"/>
      <c r="AV115" s="984"/>
      <c r="AW115" s="984"/>
      <c r="AX115" s="984"/>
      <c r="AY115" s="984"/>
      <c r="AZ115" s="859" t="s">
        <v>471</v>
      </c>
      <c r="BA115" s="794"/>
      <c r="BB115" s="794"/>
      <c r="BC115" s="794"/>
      <c r="BD115" s="794"/>
      <c r="BE115" s="794"/>
      <c r="BF115" s="794"/>
      <c r="BG115" s="794"/>
      <c r="BH115" s="794"/>
      <c r="BI115" s="794"/>
      <c r="BJ115" s="794"/>
      <c r="BK115" s="794"/>
      <c r="BL115" s="794"/>
      <c r="BM115" s="794"/>
      <c r="BN115" s="794"/>
      <c r="BO115" s="794"/>
      <c r="BP115" s="795"/>
      <c r="BQ115" s="860" t="s">
        <v>451</v>
      </c>
      <c r="BR115" s="861"/>
      <c r="BS115" s="861"/>
      <c r="BT115" s="861"/>
      <c r="BU115" s="861"/>
      <c r="BV115" s="861" t="s">
        <v>462</v>
      </c>
      <c r="BW115" s="861"/>
      <c r="BX115" s="861"/>
      <c r="BY115" s="861"/>
      <c r="BZ115" s="861"/>
      <c r="CA115" s="861" t="s">
        <v>458</v>
      </c>
      <c r="CB115" s="861"/>
      <c r="CC115" s="861"/>
      <c r="CD115" s="861"/>
      <c r="CE115" s="861"/>
      <c r="CF115" s="922" t="s">
        <v>458</v>
      </c>
      <c r="CG115" s="923"/>
      <c r="CH115" s="923"/>
      <c r="CI115" s="923"/>
      <c r="CJ115" s="923"/>
      <c r="CK115" s="978"/>
      <c r="CL115" s="865"/>
      <c r="CM115" s="859" t="s">
        <v>472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459</v>
      </c>
      <c r="DH115" s="824"/>
      <c r="DI115" s="824"/>
      <c r="DJ115" s="824"/>
      <c r="DK115" s="825"/>
      <c r="DL115" s="826" t="s">
        <v>462</v>
      </c>
      <c r="DM115" s="824"/>
      <c r="DN115" s="824"/>
      <c r="DO115" s="824"/>
      <c r="DP115" s="825"/>
      <c r="DQ115" s="826" t="s">
        <v>462</v>
      </c>
      <c r="DR115" s="824"/>
      <c r="DS115" s="824"/>
      <c r="DT115" s="824"/>
      <c r="DU115" s="825"/>
      <c r="DV115" s="871" t="s">
        <v>240</v>
      </c>
      <c r="DW115" s="872"/>
      <c r="DX115" s="872"/>
      <c r="DY115" s="872"/>
      <c r="DZ115" s="873"/>
    </row>
    <row r="116" spans="1:130" s="247" customFormat="1" ht="26.25" customHeight="1" x14ac:dyDescent="0.15">
      <c r="A116" s="967"/>
      <c r="B116" s="968"/>
      <c r="C116" s="927" t="s">
        <v>473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462</v>
      </c>
      <c r="AB116" s="824"/>
      <c r="AC116" s="824"/>
      <c r="AD116" s="824"/>
      <c r="AE116" s="825"/>
      <c r="AF116" s="826" t="s">
        <v>451</v>
      </c>
      <c r="AG116" s="824"/>
      <c r="AH116" s="824"/>
      <c r="AI116" s="824"/>
      <c r="AJ116" s="825"/>
      <c r="AK116" s="826" t="s">
        <v>462</v>
      </c>
      <c r="AL116" s="824"/>
      <c r="AM116" s="824"/>
      <c r="AN116" s="824"/>
      <c r="AO116" s="825"/>
      <c r="AP116" s="871" t="s">
        <v>451</v>
      </c>
      <c r="AQ116" s="872"/>
      <c r="AR116" s="872"/>
      <c r="AS116" s="872"/>
      <c r="AT116" s="873"/>
      <c r="AU116" s="983"/>
      <c r="AV116" s="984"/>
      <c r="AW116" s="984"/>
      <c r="AX116" s="984"/>
      <c r="AY116" s="984"/>
      <c r="AZ116" s="910" t="s">
        <v>474</v>
      </c>
      <c r="BA116" s="911"/>
      <c r="BB116" s="911"/>
      <c r="BC116" s="911"/>
      <c r="BD116" s="911"/>
      <c r="BE116" s="911"/>
      <c r="BF116" s="911"/>
      <c r="BG116" s="911"/>
      <c r="BH116" s="911"/>
      <c r="BI116" s="911"/>
      <c r="BJ116" s="911"/>
      <c r="BK116" s="911"/>
      <c r="BL116" s="911"/>
      <c r="BM116" s="911"/>
      <c r="BN116" s="911"/>
      <c r="BO116" s="911"/>
      <c r="BP116" s="912"/>
      <c r="BQ116" s="860" t="s">
        <v>451</v>
      </c>
      <c r="BR116" s="861"/>
      <c r="BS116" s="861"/>
      <c r="BT116" s="861"/>
      <c r="BU116" s="861"/>
      <c r="BV116" s="861" t="s">
        <v>458</v>
      </c>
      <c r="BW116" s="861"/>
      <c r="BX116" s="861"/>
      <c r="BY116" s="861"/>
      <c r="BZ116" s="861"/>
      <c r="CA116" s="861" t="s">
        <v>459</v>
      </c>
      <c r="CB116" s="861"/>
      <c r="CC116" s="861"/>
      <c r="CD116" s="861"/>
      <c r="CE116" s="861"/>
      <c r="CF116" s="922" t="s">
        <v>462</v>
      </c>
      <c r="CG116" s="923"/>
      <c r="CH116" s="923"/>
      <c r="CI116" s="923"/>
      <c r="CJ116" s="923"/>
      <c r="CK116" s="978"/>
      <c r="CL116" s="865"/>
      <c r="CM116" s="868" t="s">
        <v>475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3012</v>
      </c>
      <c r="DH116" s="824"/>
      <c r="DI116" s="824"/>
      <c r="DJ116" s="824"/>
      <c r="DK116" s="825"/>
      <c r="DL116" s="826">
        <v>99</v>
      </c>
      <c r="DM116" s="824"/>
      <c r="DN116" s="824"/>
      <c r="DO116" s="824"/>
      <c r="DP116" s="825"/>
      <c r="DQ116" s="826" t="s">
        <v>459</v>
      </c>
      <c r="DR116" s="824"/>
      <c r="DS116" s="824"/>
      <c r="DT116" s="824"/>
      <c r="DU116" s="825"/>
      <c r="DV116" s="871" t="s">
        <v>240</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476</v>
      </c>
      <c r="Z117" s="950"/>
      <c r="AA117" s="955">
        <v>866924</v>
      </c>
      <c r="AB117" s="956"/>
      <c r="AC117" s="956"/>
      <c r="AD117" s="956"/>
      <c r="AE117" s="957"/>
      <c r="AF117" s="958">
        <v>890696</v>
      </c>
      <c r="AG117" s="956"/>
      <c r="AH117" s="956"/>
      <c r="AI117" s="956"/>
      <c r="AJ117" s="957"/>
      <c r="AK117" s="958">
        <v>893363</v>
      </c>
      <c r="AL117" s="956"/>
      <c r="AM117" s="956"/>
      <c r="AN117" s="956"/>
      <c r="AO117" s="957"/>
      <c r="AP117" s="959"/>
      <c r="AQ117" s="960"/>
      <c r="AR117" s="960"/>
      <c r="AS117" s="960"/>
      <c r="AT117" s="961"/>
      <c r="AU117" s="983"/>
      <c r="AV117" s="984"/>
      <c r="AW117" s="984"/>
      <c r="AX117" s="984"/>
      <c r="AY117" s="984"/>
      <c r="AZ117" s="910" t="s">
        <v>477</v>
      </c>
      <c r="BA117" s="911"/>
      <c r="BB117" s="911"/>
      <c r="BC117" s="911"/>
      <c r="BD117" s="911"/>
      <c r="BE117" s="911"/>
      <c r="BF117" s="911"/>
      <c r="BG117" s="911"/>
      <c r="BH117" s="911"/>
      <c r="BI117" s="911"/>
      <c r="BJ117" s="911"/>
      <c r="BK117" s="911"/>
      <c r="BL117" s="911"/>
      <c r="BM117" s="911"/>
      <c r="BN117" s="911"/>
      <c r="BO117" s="911"/>
      <c r="BP117" s="912"/>
      <c r="BQ117" s="860" t="s">
        <v>469</v>
      </c>
      <c r="BR117" s="861"/>
      <c r="BS117" s="861"/>
      <c r="BT117" s="861"/>
      <c r="BU117" s="861"/>
      <c r="BV117" s="861" t="s">
        <v>458</v>
      </c>
      <c r="BW117" s="861"/>
      <c r="BX117" s="861"/>
      <c r="BY117" s="861"/>
      <c r="BZ117" s="861"/>
      <c r="CA117" s="861" t="s">
        <v>451</v>
      </c>
      <c r="CB117" s="861"/>
      <c r="CC117" s="861"/>
      <c r="CD117" s="861"/>
      <c r="CE117" s="861"/>
      <c r="CF117" s="922" t="s">
        <v>458</v>
      </c>
      <c r="CG117" s="923"/>
      <c r="CH117" s="923"/>
      <c r="CI117" s="923"/>
      <c r="CJ117" s="923"/>
      <c r="CK117" s="978"/>
      <c r="CL117" s="865"/>
      <c r="CM117" s="868" t="s">
        <v>478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451</v>
      </c>
      <c r="DH117" s="824"/>
      <c r="DI117" s="824"/>
      <c r="DJ117" s="824"/>
      <c r="DK117" s="825"/>
      <c r="DL117" s="826" t="s">
        <v>451</v>
      </c>
      <c r="DM117" s="824"/>
      <c r="DN117" s="824"/>
      <c r="DO117" s="824"/>
      <c r="DP117" s="825"/>
      <c r="DQ117" s="826" t="s">
        <v>469</v>
      </c>
      <c r="DR117" s="824"/>
      <c r="DS117" s="824"/>
      <c r="DT117" s="824"/>
      <c r="DU117" s="825"/>
      <c r="DV117" s="871" t="s">
        <v>451</v>
      </c>
      <c r="DW117" s="872"/>
      <c r="DX117" s="872"/>
      <c r="DY117" s="872"/>
      <c r="DZ117" s="873"/>
    </row>
    <row r="118" spans="1:130" s="247" customFormat="1" ht="26.25" customHeight="1" x14ac:dyDescent="0.15">
      <c r="A118" s="948" t="s">
        <v>446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444</v>
      </c>
      <c r="AB118" s="949"/>
      <c r="AC118" s="949"/>
      <c r="AD118" s="949"/>
      <c r="AE118" s="950"/>
      <c r="AF118" s="951" t="s">
        <v>313</v>
      </c>
      <c r="AG118" s="949"/>
      <c r="AH118" s="949"/>
      <c r="AI118" s="949"/>
      <c r="AJ118" s="950"/>
      <c r="AK118" s="951" t="s">
        <v>312</v>
      </c>
      <c r="AL118" s="949"/>
      <c r="AM118" s="949"/>
      <c r="AN118" s="949"/>
      <c r="AO118" s="950"/>
      <c r="AP118" s="952" t="s">
        <v>445</v>
      </c>
      <c r="AQ118" s="953"/>
      <c r="AR118" s="953"/>
      <c r="AS118" s="953"/>
      <c r="AT118" s="954"/>
      <c r="AU118" s="983"/>
      <c r="AV118" s="984"/>
      <c r="AW118" s="984"/>
      <c r="AX118" s="984"/>
      <c r="AY118" s="984"/>
      <c r="AZ118" s="926" t="s">
        <v>479</v>
      </c>
      <c r="BA118" s="927"/>
      <c r="BB118" s="927"/>
      <c r="BC118" s="927"/>
      <c r="BD118" s="927"/>
      <c r="BE118" s="927"/>
      <c r="BF118" s="927"/>
      <c r="BG118" s="927"/>
      <c r="BH118" s="927"/>
      <c r="BI118" s="927"/>
      <c r="BJ118" s="927"/>
      <c r="BK118" s="927"/>
      <c r="BL118" s="927"/>
      <c r="BM118" s="927"/>
      <c r="BN118" s="927"/>
      <c r="BO118" s="927"/>
      <c r="BP118" s="928"/>
      <c r="BQ118" s="929" t="s">
        <v>469</v>
      </c>
      <c r="BR118" s="892"/>
      <c r="BS118" s="892"/>
      <c r="BT118" s="892"/>
      <c r="BU118" s="892"/>
      <c r="BV118" s="892" t="s">
        <v>469</v>
      </c>
      <c r="BW118" s="892"/>
      <c r="BX118" s="892"/>
      <c r="BY118" s="892"/>
      <c r="BZ118" s="892"/>
      <c r="CA118" s="892" t="s">
        <v>469</v>
      </c>
      <c r="CB118" s="892"/>
      <c r="CC118" s="892"/>
      <c r="CD118" s="892"/>
      <c r="CE118" s="892"/>
      <c r="CF118" s="922" t="s">
        <v>451</v>
      </c>
      <c r="CG118" s="923"/>
      <c r="CH118" s="923"/>
      <c r="CI118" s="923"/>
      <c r="CJ118" s="923"/>
      <c r="CK118" s="978"/>
      <c r="CL118" s="865"/>
      <c r="CM118" s="868" t="s">
        <v>480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469</v>
      </c>
      <c r="DH118" s="824"/>
      <c r="DI118" s="824"/>
      <c r="DJ118" s="824"/>
      <c r="DK118" s="825"/>
      <c r="DL118" s="826" t="s">
        <v>469</v>
      </c>
      <c r="DM118" s="824"/>
      <c r="DN118" s="824"/>
      <c r="DO118" s="824"/>
      <c r="DP118" s="825"/>
      <c r="DQ118" s="826" t="s">
        <v>451</v>
      </c>
      <c r="DR118" s="824"/>
      <c r="DS118" s="824"/>
      <c r="DT118" s="824"/>
      <c r="DU118" s="825"/>
      <c r="DV118" s="871" t="s">
        <v>469</v>
      </c>
      <c r="DW118" s="872"/>
      <c r="DX118" s="872"/>
      <c r="DY118" s="872"/>
      <c r="DZ118" s="873"/>
    </row>
    <row r="119" spans="1:130" s="247" customFormat="1" ht="26.25" customHeight="1" x14ac:dyDescent="0.15">
      <c r="A119" s="862" t="s">
        <v>449</v>
      </c>
      <c r="B119" s="863"/>
      <c r="C119" s="938" t="s">
        <v>450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469</v>
      </c>
      <c r="AB119" s="942"/>
      <c r="AC119" s="942"/>
      <c r="AD119" s="942"/>
      <c r="AE119" s="943"/>
      <c r="AF119" s="944" t="s">
        <v>469</v>
      </c>
      <c r="AG119" s="942"/>
      <c r="AH119" s="942"/>
      <c r="AI119" s="942"/>
      <c r="AJ119" s="943"/>
      <c r="AK119" s="944" t="s">
        <v>451</v>
      </c>
      <c r="AL119" s="942"/>
      <c r="AM119" s="942"/>
      <c r="AN119" s="942"/>
      <c r="AO119" s="943"/>
      <c r="AP119" s="945" t="s">
        <v>451</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481</v>
      </c>
      <c r="BP119" s="925"/>
      <c r="BQ119" s="929">
        <v>9453238</v>
      </c>
      <c r="BR119" s="892"/>
      <c r="BS119" s="892"/>
      <c r="BT119" s="892"/>
      <c r="BU119" s="892"/>
      <c r="BV119" s="892">
        <v>9396052</v>
      </c>
      <c r="BW119" s="892"/>
      <c r="BX119" s="892"/>
      <c r="BY119" s="892"/>
      <c r="BZ119" s="892"/>
      <c r="CA119" s="892">
        <v>9172756</v>
      </c>
      <c r="CB119" s="892"/>
      <c r="CC119" s="892"/>
      <c r="CD119" s="892"/>
      <c r="CE119" s="892"/>
      <c r="CF119" s="790"/>
      <c r="CG119" s="791"/>
      <c r="CH119" s="791"/>
      <c r="CI119" s="791"/>
      <c r="CJ119" s="881"/>
      <c r="CK119" s="979"/>
      <c r="CL119" s="867"/>
      <c r="CM119" s="885" t="s">
        <v>482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474250</v>
      </c>
      <c r="DH119" s="807"/>
      <c r="DI119" s="807"/>
      <c r="DJ119" s="807"/>
      <c r="DK119" s="808"/>
      <c r="DL119" s="809">
        <v>336311</v>
      </c>
      <c r="DM119" s="807"/>
      <c r="DN119" s="807"/>
      <c r="DO119" s="807"/>
      <c r="DP119" s="808"/>
      <c r="DQ119" s="809">
        <v>204481</v>
      </c>
      <c r="DR119" s="807"/>
      <c r="DS119" s="807"/>
      <c r="DT119" s="807"/>
      <c r="DU119" s="808"/>
      <c r="DV119" s="895">
        <v>8</v>
      </c>
      <c r="DW119" s="896"/>
      <c r="DX119" s="896"/>
      <c r="DY119" s="896"/>
      <c r="DZ119" s="897"/>
    </row>
    <row r="120" spans="1:130" s="247" customFormat="1" ht="26.25" customHeight="1" x14ac:dyDescent="0.15">
      <c r="A120" s="864"/>
      <c r="B120" s="865"/>
      <c r="C120" s="868" t="s">
        <v>455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451</v>
      </c>
      <c r="AB120" s="824"/>
      <c r="AC120" s="824"/>
      <c r="AD120" s="824"/>
      <c r="AE120" s="825"/>
      <c r="AF120" s="826" t="s">
        <v>451</v>
      </c>
      <c r="AG120" s="824"/>
      <c r="AH120" s="824"/>
      <c r="AI120" s="824"/>
      <c r="AJ120" s="825"/>
      <c r="AK120" s="826" t="s">
        <v>451</v>
      </c>
      <c r="AL120" s="824"/>
      <c r="AM120" s="824"/>
      <c r="AN120" s="824"/>
      <c r="AO120" s="825"/>
      <c r="AP120" s="871" t="s">
        <v>469</v>
      </c>
      <c r="AQ120" s="872"/>
      <c r="AR120" s="872"/>
      <c r="AS120" s="872"/>
      <c r="AT120" s="873"/>
      <c r="AU120" s="930" t="s">
        <v>483</v>
      </c>
      <c r="AV120" s="931"/>
      <c r="AW120" s="931"/>
      <c r="AX120" s="931"/>
      <c r="AY120" s="932"/>
      <c r="AZ120" s="907" t="s">
        <v>484</v>
      </c>
      <c r="BA120" s="852"/>
      <c r="BB120" s="852"/>
      <c r="BC120" s="852"/>
      <c r="BD120" s="852"/>
      <c r="BE120" s="852"/>
      <c r="BF120" s="852"/>
      <c r="BG120" s="852"/>
      <c r="BH120" s="852"/>
      <c r="BI120" s="852"/>
      <c r="BJ120" s="852"/>
      <c r="BK120" s="852"/>
      <c r="BL120" s="852"/>
      <c r="BM120" s="852"/>
      <c r="BN120" s="852"/>
      <c r="BO120" s="852"/>
      <c r="BP120" s="853"/>
      <c r="BQ120" s="908">
        <v>1828358</v>
      </c>
      <c r="BR120" s="889"/>
      <c r="BS120" s="889"/>
      <c r="BT120" s="889"/>
      <c r="BU120" s="889"/>
      <c r="BV120" s="889">
        <v>1714139</v>
      </c>
      <c r="BW120" s="889"/>
      <c r="BX120" s="889"/>
      <c r="BY120" s="889"/>
      <c r="BZ120" s="889"/>
      <c r="CA120" s="889">
        <v>1861077</v>
      </c>
      <c r="CB120" s="889"/>
      <c r="CC120" s="889"/>
      <c r="CD120" s="889"/>
      <c r="CE120" s="889"/>
      <c r="CF120" s="913">
        <v>73</v>
      </c>
      <c r="CG120" s="914"/>
      <c r="CH120" s="914"/>
      <c r="CI120" s="914"/>
      <c r="CJ120" s="914"/>
      <c r="CK120" s="915" t="s">
        <v>485</v>
      </c>
      <c r="CL120" s="899"/>
      <c r="CM120" s="899"/>
      <c r="CN120" s="899"/>
      <c r="CO120" s="900"/>
      <c r="CP120" s="919" t="s">
        <v>486</v>
      </c>
      <c r="CQ120" s="920"/>
      <c r="CR120" s="920"/>
      <c r="CS120" s="920"/>
      <c r="CT120" s="920"/>
      <c r="CU120" s="920"/>
      <c r="CV120" s="920"/>
      <c r="CW120" s="920"/>
      <c r="CX120" s="920"/>
      <c r="CY120" s="920"/>
      <c r="CZ120" s="920"/>
      <c r="DA120" s="920"/>
      <c r="DB120" s="920"/>
      <c r="DC120" s="920"/>
      <c r="DD120" s="920"/>
      <c r="DE120" s="920"/>
      <c r="DF120" s="921"/>
      <c r="DG120" s="908">
        <v>1907253</v>
      </c>
      <c r="DH120" s="889"/>
      <c r="DI120" s="889"/>
      <c r="DJ120" s="889"/>
      <c r="DK120" s="889"/>
      <c r="DL120" s="889">
        <v>1946984</v>
      </c>
      <c r="DM120" s="889"/>
      <c r="DN120" s="889"/>
      <c r="DO120" s="889"/>
      <c r="DP120" s="889"/>
      <c r="DQ120" s="889">
        <v>1943233</v>
      </c>
      <c r="DR120" s="889"/>
      <c r="DS120" s="889"/>
      <c r="DT120" s="889"/>
      <c r="DU120" s="889"/>
      <c r="DV120" s="890">
        <v>76.3</v>
      </c>
      <c r="DW120" s="890"/>
      <c r="DX120" s="890"/>
      <c r="DY120" s="890"/>
      <c r="DZ120" s="891"/>
    </row>
    <row r="121" spans="1:130" s="247" customFormat="1" ht="26.25" customHeight="1" x14ac:dyDescent="0.15">
      <c r="A121" s="864"/>
      <c r="B121" s="865"/>
      <c r="C121" s="910" t="s">
        <v>487</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451</v>
      </c>
      <c r="AB121" s="824"/>
      <c r="AC121" s="824"/>
      <c r="AD121" s="824"/>
      <c r="AE121" s="825"/>
      <c r="AF121" s="826" t="s">
        <v>451</v>
      </c>
      <c r="AG121" s="824"/>
      <c r="AH121" s="824"/>
      <c r="AI121" s="824"/>
      <c r="AJ121" s="825"/>
      <c r="AK121" s="826" t="s">
        <v>451</v>
      </c>
      <c r="AL121" s="824"/>
      <c r="AM121" s="824"/>
      <c r="AN121" s="824"/>
      <c r="AO121" s="825"/>
      <c r="AP121" s="871" t="s">
        <v>451</v>
      </c>
      <c r="AQ121" s="872"/>
      <c r="AR121" s="872"/>
      <c r="AS121" s="872"/>
      <c r="AT121" s="873"/>
      <c r="AU121" s="933"/>
      <c r="AV121" s="934"/>
      <c r="AW121" s="934"/>
      <c r="AX121" s="934"/>
      <c r="AY121" s="935"/>
      <c r="AZ121" s="859" t="s">
        <v>488</v>
      </c>
      <c r="BA121" s="794"/>
      <c r="BB121" s="794"/>
      <c r="BC121" s="794"/>
      <c r="BD121" s="794"/>
      <c r="BE121" s="794"/>
      <c r="BF121" s="794"/>
      <c r="BG121" s="794"/>
      <c r="BH121" s="794"/>
      <c r="BI121" s="794"/>
      <c r="BJ121" s="794"/>
      <c r="BK121" s="794"/>
      <c r="BL121" s="794"/>
      <c r="BM121" s="794"/>
      <c r="BN121" s="794"/>
      <c r="BO121" s="794"/>
      <c r="BP121" s="795"/>
      <c r="BQ121" s="860">
        <v>59310</v>
      </c>
      <c r="BR121" s="861"/>
      <c r="BS121" s="861"/>
      <c r="BT121" s="861"/>
      <c r="BU121" s="861"/>
      <c r="BV121" s="861">
        <v>83452</v>
      </c>
      <c r="BW121" s="861"/>
      <c r="BX121" s="861"/>
      <c r="BY121" s="861"/>
      <c r="BZ121" s="861"/>
      <c r="CA121" s="861">
        <v>52804</v>
      </c>
      <c r="CB121" s="861"/>
      <c r="CC121" s="861"/>
      <c r="CD121" s="861"/>
      <c r="CE121" s="861"/>
      <c r="CF121" s="922">
        <v>2.1</v>
      </c>
      <c r="CG121" s="923"/>
      <c r="CH121" s="923"/>
      <c r="CI121" s="923"/>
      <c r="CJ121" s="923"/>
      <c r="CK121" s="916"/>
      <c r="CL121" s="902"/>
      <c r="CM121" s="902"/>
      <c r="CN121" s="902"/>
      <c r="CO121" s="903"/>
      <c r="CP121" s="882" t="s">
        <v>489</v>
      </c>
      <c r="CQ121" s="883"/>
      <c r="CR121" s="883"/>
      <c r="CS121" s="883"/>
      <c r="CT121" s="883"/>
      <c r="CU121" s="883"/>
      <c r="CV121" s="883"/>
      <c r="CW121" s="883"/>
      <c r="CX121" s="883"/>
      <c r="CY121" s="883"/>
      <c r="CZ121" s="883"/>
      <c r="DA121" s="883"/>
      <c r="DB121" s="883"/>
      <c r="DC121" s="883"/>
      <c r="DD121" s="883"/>
      <c r="DE121" s="883"/>
      <c r="DF121" s="884"/>
      <c r="DG121" s="860">
        <v>573344</v>
      </c>
      <c r="DH121" s="861"/>
      <c r="DI121" s="861"/>
      <c r="DJ121" s="861"/>
      <c r="DK121" s="861"/>
      <c r="DL121" s="861">
        <v>567107</v>
      </c>
      <c r="DM121" s="861"/>
      <c r="DN121" s="861"/>
      <c r="DO121" s="861"/>
      <c r="DP121" s="861"/>
      <c r="DQ121" s="861">
        <v>553679</v>
      </c>
      <c r="DR121" s="861"/>
      <c r="DS121" s="861"/>
      <c r="DT121" s="861"/>
      <c r="DU121" s="861"/>
      <c r="DV121" s="838">
        <v>21.7</v>
      </c>
      <c r="DW121" s="838"/>
      <c r="DX121" s="838"/>
      <c r="DY121" s="838"/>
      <c r="DZ121" s="839"/>
    </row>
    <row r="122" spans="1:130" s="247" customFormat="1" ht="26.25" customHeight="1" x14ac:dyDescent="0.15">
      <c r="A122" s="864"/>
      <c r="B122" s="865"/>
      <c r="C122" s="868" t="s">
        <v>468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469</v>
      </c>
      <c r="AB122" s="824"/>
      <c r="AC122" s="824"/>
      <c r="AD122" s="824"/>
      <c r="AE122" s="825"/>
      <c r="AF122" s="826" t="s">
        <v>451</v>
      </c>
      <c r="AG122" s="824"/>
      <c r="AH122" s="824"/>
      <c r="AI122" s="824"/>
      <c r="AJ122" s="825"/>
      <c r="AK122" s="826" t="s">
        <v>451</v>
      </c>
      <c r="AL122" s="824"/>
      <c r="AM122" s="824"/>
      <c r="AN122" s="824"/>
      <c r="AO122" s="825"/>
      <c r="AP122" s="871" t="s">
        <v>451</v>
      </c>
      <c r="AQ122" s="872"/>
      <c r="AR122" s="872"/>
      <c r="AS122" s="872"/>
      <c r="AT122" s="873"/>
      <c r="AU122" s="933"/>
      <c r="AV122" s="934"/>
      <c r="AW122" s="934"/>
      <c r="AX122" s="934"/>
      <c r="AY122" s="935"/>
      <c r="AZ122" s="926" t="s">
        <v>490</v>
      </c>
      <c r="BA122" s="927"/>
      <c r="BB122" s="927"/>
      <c r="BC122" s="927"/>
      <c r="BD122" s="927"/>
      <c r="BE122" s="927"/>
      <c r="BF122" s="927"/>
      <c r="BG122" s="927"/>
      <c r="BH122" s="927"/>
      <c r="BI122" s="927"/>
      <c r="BJ122" s="927"/>
      <c r="BK122" s="927"/>
      <c r="BL122" s="927"/>
      <c r="BM122" s="927"/>
      <c r="BN122" s="927"/>
      <c r="BO122" s="927"/>
      <c r="BP122" s="928"/>
      <c r="BQ122" s="929">
        <v>6468786</v>
      </c>
      <c r="BR122" s="892"/>
      <c r="BS122" s="892"/>
      <c r="BT122" s="892"/>
      <c r="BU122" s="892"/>
      <c r="BV122" s="892">
        <v>6415770</v>
      </c>
      <c r="BW122" s="892"/>
      <c r="BX122" s="892"/>
      <c r="BY122" s="892"/>
      <c r="BZ122" s="892"/>
      <c r="CA122" s="892">
        <v>6211741</v>
      </c>
      <c r="CB122" s="892"/>
      <c r="CC122" s="892"/>
      <c r="CD122" s="892"/>
      <c r="CE122" s="892"/>
      <c r="CF122" s="893">
        <v>243.7</v>
      </c>
      <c r="CG122" s="894"/>
      <c r="CH122" s="894"/>
      <c r="CI122" s="894"/>
      <c r="CJ122" s="894"/>
      <c r="CK122" s="916"/>
      <c r="CL122" s="902"/>
      <c r="CM122" s="902"/>
      <c r="CN122" s="902"/>
      <c r="CO122" s="903"/>
      <c r="CP122" s="882" t="s">
        <v>491</v>
      </c>
      <c r="CQ122" s="883"/>
      <c r="CR122" s="883"/>
      <c r="CS122" s="883"/>
      <c r="CT122" s="883"/>
      <c r="CU122" s="883"/>
      <c r="CV122" s="883"/>
      <c r="CW122" s="883"/>
      <c r="CX122" s="883"/>
      <c r="CY122" s="883"/>
      <c r="CZ122" s="883"/>
      <c r="DA122" s="883"/>
      <c r="DB122" s="883"/>
      <c r="DC122" s="883"/>
      <c r="DD122" s="883"/>
      <c r="DE122" s="883"/>
      <c r="DF122" s="884"/>
      <c r="DG122" s="860">
        <v>49937</v>
      </c>
      <c r="DH122" s="861"/>
      <c r="DI122" s="861"/>
      <c r="DJ122" s="861"/>
      <c r="DK122" s="861"/>
      <c r="DL122" s="861">
        <v>67358</v>
      </c>
      <c r="DM122" s="861"/>
      <c r="DN122" s="861"/>
      <c r="DO122" s="861"/>
      <c r="DP122" s="861"/>
      <c r="DQ122" s="861">
        <v>135947</v>
      </c>
      <c r="DR122" s="861"/>
      <c r="DS122" s="861"/>
      <c r="DT122" s="861"/>
      <c r="DU122" s="861"/>
      <c r="DV122" s="838">
        <v>5.3</v>
      </c>
      <c r="DW122" s="838"/>
      <c r="DX122" s="838"/>
      <c r="DY122" s="838"/>
      <c r="DZ122" s="839"/>
    </row>
    <row r="123" spans="1:130" s="247" customFormat="1" ht="26.25" customHeight="1" x14ac:dyDescent="0.15">
      <c r="A123" s="864"/>
      <c r="B123" s="865"/>
      <c r="C123" s="868" t="s">
        <v>475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4802</v>
      </c>
      <c r="AB123" s="824"/>
      <c r="AC123" s="824"/>
      <c r="AD123" s="824"/>
      <c r="AE123" s="825"/>
      <c r="AF123" s="826">
        <v>2914</v>
      </c>
      <c r="AG123" s="824"/>
      <c r="AH123" s="824"/>
      <c r="AI123" s="824"/>
      <c r="AJ123" s="825"/>
      <c r="AK123" s="826">
        <v>99</v>
      </c>
      <c r="AL123" s="824"/>
      <c r="AM123" s="824"/>
      <c r="AN123" s="824"/>
      <c r="AO123" s="825"/>
      <c r="AP123" s="871">
        <v>0</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492</v>
      </c>
      <c r="BP123" s="925"/>
      <c r="BQ123" s="879">
        <v>8356454</v>
      </c>
      <c r="BR123" s="880"/>
      <c r="BS123" s="880"/>
      <c r="BT123" s="880"/>
      <c r="BU123" s="880"/>
      <c r="BV123" s="880">
        <v>8213361</v>
      </c>
      <c r="BW123" s="880"/>
      <c r="BX123" s="880"/>
      <c r="BY123" s="880"/>
      <c r="BZ123" s="880"/>
      <c r="CA123" s="880">
        <v>8125622</v>
      </c>
      <c r="CB123" s="880"/>
      <c r="CC123" s="880"/>
      <c r="CD123" s="880"/>
      <c r="CE123" s="880"/>
      <c r="CF123" s="790"/>
      <c r="CG123" s="791"/>
      <c r="CH123" s="791"/>
      <c r="CI123" s="791"/>
      <c r="CJ123" s="881"/>
      <c r="CK123" s="916"/>
      <c r="CL123" s="902"/>
      <c r="CM123" s="902"/>
      <c r="CN123" s="902"/>
      <c r="CO123" s="903"/>
      <c r="CP123" s="882" t="s">
        <v>493</v>
      </c>
      <c r="CQ123" s="883"/>
      <c r="CR123" s="883"/>
      <c r="CS123" s="883"/>
      <c r="CT123" s="883"/>
      <c r="CU123" s="883"/>
      <c r="CV123" s="883"/>
      <c r="CW123" s="883"/>
      <c r="CX123" s="883"/>
      <c r="CY123" s="883"/>
      <c r="CZ123" s="883"/>
      <c r="DA123" s="883"/>
      <c r="DB123" s="883"/>
      <c r="DC123" s="883"/>
      <c r="DD123" s="883"/>
      <c r="DE123" s="883"/>
      <c r="DF123" s="884"/>
      <c r="DG123" s="823">
        <v>160761</v>
      </c>
      <c r="DH123" s="824"/>
      <c r="DI123" s="824"/>
      <c r="DJ123" s="824"/>
      <c r="DK123" s="825"/>
      <c r="DL123" s="826">
        <v>142103</v>
      </c>
      <c r="DM123" s="824"/>
      <c r="DN123" s="824"/>
      <c r="DO123" s="824"/>
      <c r="DP123" s="825"/>
      <c r="DQ123" s="826">
        <v>118474</v>
      </c>
      <c r="DR123" s="824"/>
      <c r="DS123" s="824"/>
      <c r="DT123" s="824"/>
      <c r="DU123" s="825"/>
      <c r="DV123" s="871">
        <v>4.5999999999999996</v>
      </c>
      <c r="DW123" s="872"/>
      <c r="DX123" s="872"/>
      <c r="DY123" s="872"/>
      <c r="DZ123" s="873"/>
    </row>
    <row r="124" spans="1:130" s="247" customFormat="1" ht="26.25" customHeight="1" thickBot="1" x14ac:dyDescent="0.2">
      <c r="A124" s="864"/>
      <c r="B124" s="865"/>
      <c r="C124" s="868" t="s">
        <v>478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462</v>
      </c>
      <c r="AB124" s="824"/>
      <c r="AC124" s="824"/>
      <c r="AD124" s="824"/>
      <c r="AE124" s="825"/>
      <c r="AF124" s="826" t="s">
        <v>397</v>
      </c>
      <c r="AG124" s="824"/>
      <c r="AH124" s="824"/>
      <c r="AI124" s="824"/>
      <c r="AJ124" s="825"/>
      <c r="AK124" s="826" t="s">
        <v>494</v>
      </c>
      <c r="AL124" s="824"/>
      <c r="AM124" s="824"/>
      <c r="AN124" s="824"/>
      <c r="AO124" s="825"/>
      <c r="AP124" s="871" t="s">
        <v>397</v>
      </c>
      <c r="AQ124" s="872"/>
      <c r="AR124" s="872"/>
      <c r="AS124" s="872"/>
      <c r="AT124" s="873"/>
      <c r="AU124" s="874" t="s">
        <v>495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44.9</v>
      </c>
      <c r="BR124" s="878"/>
      <c r="BS124" s="878"/>
      <c r="BT124" s="878"/>
      <c r="BU124" s="878"/>
      <c r="BV124" s="878">
        <v>47.3</v>
      </c>
      <c r="BW124" s="878"/>
      <c r="BX124" s="878"/>
      <c r="BY124" s="878"/>
      <c r="BZ124" s="878"/>
      <c r="CA124" s="878">
        <v>41</v>
      </c>
      <c r="CB124" s="878"/>
      <c r="CC124" s="878"/>
      <c r="CD124" s="878"/>
      <c r="CE124" s="878"/>
      <c r="CF124" s="768"/>
      <c r="CG124" s="769"/>
      <c r="CH124" s="769"/>
      <c r="CI124" s="769"/>
      <c r="CJ124" s="909"/>
      <c r="CK124" s="917"/>
      <c r="CL124" s="917"/>
      <c r="CM124" s="917"/>
      <c r="CN124" s="917"/>
      <c r="CO124" s="918"/>
      <c r="CP124" s="882" t="s">
        <v>496</v>
      </c>
      <c r="CQ124" s="883"/>
      <c r="CR124" s="883"/>
      <c r="CS124" s="883"/>
      <c r="CT124" s="883"/>
      <c r="CU124" s="883"/>
      <c r="CV124" s="883"/>
      <c r="CW124" s="883"/>
      <c r="CX124" s="883"/>
      <c r="CY124" s="883"/>
      <c r="CZ124" s="883"/>
      <c r="DA124" s="883"/>
      <c r="DB124" s="883"/>
      <c r="DC124" s="883"/>
      <c r="DD124" s="883"/>
      <c r="DE124" s="883"/>
      <c r="DF124" s="884"/>
      <c r="DG124" s="806">
        <v>9011</v>
      </c>
      <c r="DH124" s="807"/>
      <c r="DI124" s="807"/>
      <c r="DJ124" s="807"/>
      <c r="DK124" s="808"/>
      <c r="DL124" s="809">
        <v>6888</v>
      </c>
      <c r="DM124" s="807"/>
      <c r="DN124" s="807"/>
      <c r="DO124" s="807"/>
      <c r="DP124" s="808"/>
      <c r="DQ124" s="809">
        <v>5383</v>
      </c>
      <c r="DR124" s="807"/>
      <c r="DS124" s="807"/>
      <c r="DT124" s="807"/>
      <c r="DU124" s="808"/>
      <c r="DV124" s="895">
        <v>0.2</v>
      </c>
      <c r="DW124" s="896"/>
      <c r="DX124" s="896"/>
      <c r="DY124" s="896"/>
      <c r="DZ124" s="897"/>
    </row>
    <row r="125" spans="1:130" s="247" customFormat="1" ht="26.25" customHeight="1" x14ac:dyDescent="0.15">
      <c r="A125" s="864"/>
      <c r="B125" s="865"/>
      <c r="C125" s="868" t="s">
        <v>480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240</v>
      </c>
      <c r="AB125" s="824"/>
      <c r="AC125" s="824"/>
      <c r="AD125" s="824"/>
      <c r="AE125" s="825"/>
      <c r="AF125" s="826" t="s">
        <v>458</v>
      </c>
      <c r="AG125" s="824"/>
      <c r="AH125" s="824"/>
      <c r="AI125" s="824"/>
      <c r="AJ125" s="825"/>
      <c r="AK125" s="826" t="s">
        <v>240</v>
      </c>
      <c r="AL125" s="824"/>
      <c r="AM125" s="824"/>
      <c r="AN125" s="824"/>
      <c r="AO125" s="825"/>
      <c r="AP125" s="871" t="s">
        <v>458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497</v>
      </c>
      <c r="CL125" s="899"/>
      <c r="CM125" s="899"/>
      <c r="CN125" s="899"/>
      <c r="CO125" s="900"/>
      <c r="CP125" s="907" t="s">
        <v>498</v>
      </c>
      <c r="CQ125" s="852"/>
      <c r="CR125" s="852"/>
      <c r="CS125" s="852"/>
      <c r="CT125" s="852"/>
      <c r="CU125" s="852"/>
      <c r="CV125" s="852"/>
      <c r="CW125" s="852"/>
      <c r="CX125" s="852"/>
      <c r="CY125" s="852"/>
      <c r="CZ125" s="852"/>
      <c r="DA125" s="852"/>
      <c r="DB125" s="852"/>
      <c r="DC125" s="852"/>
      <c r="DD125" s="852"/>
      <c r="DE125" s="852"/>
      <c r="DF125" s="853"/>
      <c r="DG125" s="908" t="s">
        <v>397</v>
      </c>
      <c r="DH125" s="889"/>
      <c r="DI125" s="889"/>
      <c r="DJ125" s="889"/>
      <c r="DK125" s="889"/>
      <c r="DL125" s="889" t="s">
        <v>458</v>
      </c>
      <c r="DM125" s="889"/>
      <c r="DN125" s="889"/>
      <c r="DO125" s="889"/>
      <c r="DP125" s="889"/>
      <c r="DQ125" s="889" t="s">
        <v>499</v>
      </c>
      <c r="DR125" s="889"/>
      <c r="DS125" s="889"/>
      <c r="DT125" s="889"/>
      <c r="DU125" s="889"/>
      <c r="DV125" s="890" t="s">
        <v>499</v>
      </c>
      <c r="DW125" s="890"/>
      <c r="DX125" s="890"/>
      <c r="DY125" s="890"/>
      <c r="DZ125" s="891"/>
    </row>
    <row r="126" spans="1:130" s="247" customFormat="1" ht="26.25" customHeight="1" thickBot="1" x14ac:dyDescent="0.2">
      <c r="A126" s="864"/>
      <c r="B126" s="865"/>
      <c r="C126" s="868" t="s">
        <v>482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494</v>
      </c>
      <c r="AB126" s="824"/>
      <c r="AC126" s="824"/>
      <c r="AD126" s="824"/>
      <c r="AE126" s="825"/>
      <c r="AF126" s="826" t="s">
        <v>397</v>
      </c>
      <c r="AG126" s="824"/>
      <c r="AH126" s="824"/>
      <c r="AI126" s="824"/>
      <c r="AJ126" s="825"/>
      <c r="AK126" s="826" t="s">
        <v>462</v>
      </c>
      <c r="AL126" s="824"/>
      <c r="AM126" s="824"/>
      <c r="AN126" s="824"/>
      <c r="AO126" s="825"/>
      <c r="AP126" s="871" t="s">
        <v>500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501</v>
      </c>
      <c r="CQ126" s="794"/>
      <c r="CR126" s="794"/>
      <c r="CS126" s="794"/>
      <c r="CT126" s="794"/>
      <c r="CU126" s="794"/>
      <c r="CV126" s="794"/>
      <c r="CW126" s="794"/>
      <c r="CX126" s="794"/>
      <c r="CY126" s="794"/>
      <c r="CZ126" s="794"/>
      <c r="DA126" s="794"/>
      <c r="DB126" s="794"/>
      <c r="DC126" s="794"/>
      <c r="DD126" s="794"/>
      <c r="DE126" s="794"/>
      <c r="DF126" s="795"/>
      <c r="DG126" s="860" t="s">
        <v>397</v>
      </c>
      <c r="DH126" s="861"/>
      <c r="DI126" s="861"/>
      <c r="DJ126" s="861"/>
      <c r="DK126" s="861"/>
      <c r="DL126" s="861" t="s">
        <v>397</v>
      </c>
      <c r="DM126" s="861"/>
      <c r="DN126" s="861"/>
      <c r="DO126" s="861"/>
      <c r="DP126" s="861"/>
      <c r="DQ126" s="861" t="s">
        <v>240</v>
      </c>
      <c r="DR126" s="861"/>
      <c r="DS126" s="861"/>
      <c r="DT126" s="861"/>
      <c r="DU126" s="861"/>
      <c r="DV126" s="838" t="s">
        <v>499</v>
      </c>
      <c r="DW126" s="838"/>
      <c r="DX126" s="838"/>
      <c r="DY126" s="838"/>
      <c r="DZ126" s="839"/>
    </row>
    <row r="127" spans="1:130" s="247" customFormat="1" ht="26.25" customHeight="1" x14ac:dyDescent="0.15">
      <c r="A127" s="866"/>
      <c r="B127" s="867"/>
      <c r="C127" s="885" t="s">
        <v>502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87</v>
      </c>
      <c r="AB127" s="824"/>
      <c r="AC127" s="824"/>
      <c r="AD127" s="824"/>
      <c r="AE127" s="825"/>
      <c r="AF127" s="826">
        <v>55</v>
      </c>
      <c r="AG127" s="824"/>
      <c r="AH127" s="824"/>
      <c r="AI127" s="824"/>
      <c r="AJ127" s="825"/>
      <c r="AK127" s="826">
        <v>111</v>
      </c>
      <c r="AL127" s="824"/>
      <c r="AM127" s="824"/>
      <c r="AN127" s="824"/>
      <c r="AO127" s="825"/>
      <c r="AP127" s="871">
        <v>0</v>
      </c>
      <c r="AQ127" s="872"/>
      <c r="AR127" s="872"/>
      <c r="AS127" s="872"/>
      <c r="AT127" s="873"/>
      <c r="AU127" s="283"/>
      <c r="AV127" s="283"/>
      <c r="AW127" s="283"/>
      <c r="AX127" s="888" t="s">
        <v>503</v>
      </c>
      <c r="AY127" s="856"/>
      <c r="AZ127" s="856"/>
      <c r="BA127" s="856"/>
      <c r="BB127" s="856"/>
      <c r="BC127" s="856"/>
      <c r="BD127" s="856"/>
      <c r="BE127" s="857"/>
      <c r="BF127" s="855" t="s">
        <v>504</v>
      </c>
      <c r="BG127" s="856"/>
      <c r="BH127" s="856"/>
      <c r="BI127" s="856"/>
      <c r="BJ127" s="856"/>
      <c r="BK127" s="856"/>
      <c r="BL127" s="857"/>
      <c r="BM127" s="855" t="s">
        <v>505</v>
      </c>
      <c r="BN127" s="856"/>
      <c r="BO127" s="856"/>
      <c r="BP127" s="856"/>
      <c r="BQ127" s="856"/>
      <c r="BR127" s="856"/>
      <c r="BS127" s="857"/>
      <c r="BT127" s="855" t="s">
        <v>506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507</v>
      </c>
      <c r="CQ127" s="794"/>
      <c r="CR127" s="794"/>
      <c r="CS127" s="794"/>
      <c r="CT127" s="794"/>
      <c r="CU127" s="794"/>
      <c r="CV127" s="794"/>
      <c r="CW127" s="794"/>
      <c r="CX127" s="794"/>
      <c r="CY127" s="794"/>
      <c r="CZ127" s="794"/>
      <c r="DA127" s="794"/>
      <c r="DB127" s="794"/>
      <c r="DC127" s="794"/>
      <c r="DD127" s="794"/>
      <c r="DE127" s="794"/>
      <c r="DF127" s="795"/>
      <c r="DG127" s="860" t="s">
        <v>499</v>
      </c>
      <c r="DH127" s="861"/>
      <c r="DI127" s="861"/>
      <c r="DJ127" s="861"/>
      <c r="DK127" s="861"/>
      <c r="DL127" s="861" t="s">
        <v>462</v>
      </c>
      <c r="DM127" s="861"/>
      <c r="DN127" s="861"/>
      <c r="DO127" s="861"/>
      <c r="DP127" s="861"/>
      <c r="DQ127" s="861" t="s">
        <v>462</v>
      </c>
      <c r="DR127" s="861"/>
      <c r="DS127" s="861"/>
      <c r="DT127" s="861"/>
      <c r="DU127" s="861"/>
      <c r="DV127" s="838" t="s">
        <v>240</v>
      </c>
      <c r="DW127" s="838"/>
      <c r="DX127" s="838"/>
      <c r="DY127" s="838"/>
      <c r="DZ127" s="839"/>
    </row>
    <row r="128" spans="1:130" s="247" customFormat="1" ht="26.25" customHeight="1" thickBot="1" x14ac:dyDescent="0.2">
      <c r="A128" s="840" t="s">
        <v>508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509</v>
      </c>
      <c r="X128" s="842"/>
      <c r="Y128" s="842"/>
      <c r="Z128" s="843"/>
      <c r="AA128" s="844">
        <v>20600</v>
      </c>
      <c r="AB128" s="845"/>
      <c r="AC128" s="845"/>
      <c r="AD128" s="845"/>
      <c r="AE128" s="846"/>
      <c r="AF128" s="847">
        <v>28206</v>
      </c>
      <c r="AG128" s="845"/>
      <c r="AH128" s="845"/>
      <c r="AI128" s="845"/>
      <c r="AJ128" s="846"/>
      <c r="AK128" s="847">
        <v>34921</v>
      </c>
      <c r="AL128" s="845"/>
      <c r="AM128" s="845"/>
      <c r="AN128" s="845"/>
      <c r="AO128" s="846"/>
      <c r="AP128" s="848"/>
      <c r="AQ128" s="849"/>
      <c r="AR128" s="849"/>
      <c r="AS128" s="849"/>
      <c r="AT128" s="850"/>
      <c r="AU128" s="283"/>
      <c r="AV128" s="283"/>
      <c r="AW128" s="283"/>
      <c r="AX128" s="851" t="s">
        <v>510</v>
      </c>
      <c r="AY128" s="852"/>
      <c r="AZ128" s="852"/>
      <c r="BA128" s="852"/>
      <c r="BB128" s="852"/>
      <c r="BC128" s="852"/>
      <c r="BD128" s="852"/>
      <c r="BE128" s="853"/>
      <c r="BF128" s="830" t="s">
        <v>494</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511</v>
      </c>
      <c r="CQ128" s="772"/>
      <c r="CR128" s="772"/>
      <c r="CS128" s="772"/>
      <c r="CT128" s="772"/>
      <c r="CU128" s="772"/>
      <c r="CV128" s="772"/>
      <c r="CW128" s="772"/>
      <c r="CX128" s="772"/>
      <c r="CY128" s="772"/>
      <c r="CZ128" s="772"/>
      <c r="DA128" s="772"/>
      <c r="DB128" s="772"/>
      <c r="DC128" s="772"/>
      <c r="DD128" s="772"/>
      <c r="DE128" s="772"/>
      <c r="DF128" s="773"/>
      <c r="DG128" s="834" t="s">
        <v>462</v>
      </c>
      <c r="DH128" s="835"/>
      <c r="DI128" s="835"/>
      <c r="DJ128" s="835"/>
      <c r="DK128" s="835"/>
      <c r="DL128" s="835" t="s">
        <v>397</v>
      </c>
      <c r="DM128" s="835"/>
      <c r="DN128" s="835"/>
      <c r="DO128" s="835"/>
      <c r="DP128" s="835"/>
      <c r="DQ128" s="835" t="s">
        <v>397</v>
      </c>
      <c r="DR128" s="835"/>
      <c r="DS128" s="835"/>
      <c r="DT128" s="835"/>
      <c r="DU128" s="835"/>
      <c r="DV128" s="836" t="s">
        <v>397</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512</v>
      </c>
      <c r="X129" s="821"/>
      <c r="Y129" s="821"/>
      <c r="Z129" s="822"/>
      <c r="AA129" s="823">
        <v>3050004</v>
      </c>
      <c r="AB129" s="824"/>
      <c r="AC129" s="824"/>
      <c r="AD129" s="824"/>
      <c r="AE129" s="825"/>
      <c r="AF129" s="826">
        <v>3103983</v>
      </c>
      <c r="AG129" s="824"/>
      <c r="AH129" s="824"/>
      <c r="AI129" s="824"/>
      <c r="AJ129" s="825"/>
      <c r="AK129" s="826">
        <v>3151396</v>
      </c>
      <c r="AL129" s="824"/>
      <c r="AM129" s="824"/>
      <c r="AN129" s="824"/>
      <c r="AO129" s="825"/>
      <c r="AP129" s="827"/>
      <c r="AQ129" s="828"/>
      <c r="AR129" s="828"/>
      <c r="AS129" s="828"/>
      <c r="AT129" s="829"/>
      <c r="AU129" s="285"/>
      <c r="AV129" s="285"/>
      <c r="AW129" s="285"/>
      <c r="AX129" s="793" t="s">
        <v>513</v>
      </c>
      <c r="AY129" s="794"/>
      <c r="AZ129" s="794"/>
      <c r="BA129" s="794"/>
      <c r="BB129" s="794"/>
      <c r="BC129" s="794"/>
      <c r="BD129" s="794"/>
      <c r="BE129" s="795"/>
      <c r="BF129" s="813" t="s">
        <v>397</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515</v>
      </c>
      <c r="X130" s="821"/>
      <c r="Y130" s="821"/>
      <c r="Z130" s="822"/>
      <c r="AA130" s="823">
        <v>610954</v>
      </c>
      <c r="AB130" s="824"/>
      <c r="AC130" s="824"/>
      <c r="AD130" s="824"/>
      <c r="AE130" s="825"/>
      <c r="AF130" s="826">
        <v>605256</v>
      </c>
      <c r="AG130" s="824"/>
      <c r="AH130" s="824"/>
      <c r="AI130" s="824"/>
      <c r="AJ130" s="825"/>
      <c r="AK130" s="826">
        <v>602981</v>
      </c>
      <c r="AL130" s="824"/>
      <c r="AM130" s="824"/>
      <c r="AN130" s="824"/>
      <c r="AO130" s="825"/>
      <c r="AP130" s="827"/>
      <c r="AQ130" s="828"/>
      <c r="AR130" s="828"/>
      <c r="AS130" s="828"/>
      <c r="AT130" s="829"/>
      <c r="AU130" s="285"/>
      <c r="AV130" s="285"/>
      <c r="AW130" s="285"/>
      <c r="AX130" s="793" t="s">
        <v>516</v>
      </c>
      <c r="AY130" s="794"/>
      <c r="AZ130" s="794"/>
      <c r="BA130" s="794"/>
      <c r="BB130" s="794"/>
      <c r="BC130" s="794"/>
      <c r="BD130" s="794"/>
      <c r="BE130" s="795"/>
      <c r="BF130" s="796">
        <v>9.9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517</v>
      </c>
      <c r="X131" s="804"/>
      <c r="Y131" s="804"/>
      <c r="Z131" s="805"/>
      <c r="AA131" s="806">
        <v>2439050</v>
      </c>
      <c r="AB131" s="807"/>
      <c r="AC131" s="807"/>
      <c r="AD131" s="807"/>
      <c r="AE131" s="808"/>
      <c r="AF131" s="809">
        <v>2498727</v>
      </c>
      <c r="AG131" s="807"/>
      <c r="AH131" s="807"/>
      <c r="AI131" s="807"/>
      <c r="AJ131" s="808"/>
      <c r="AK131" s="809">
        <v>2548415</v>
      </c>
      <c r="AL131" s="807"/>
      <c r="AM131" s="807"/>
      <c r="AN131" s="807"/>
      <c r="AO131" s="808"/>
      <c r="AP131" s="810"/>
      <c r="AQ131" s="811"/>
      <c r="AR131" s="811"/>
      <c r="AS131" s="811"/>
      <c r="AT131" s="812"/>
      <c r="AU131" s="285"/>
      <c r="AV131" s="285"/>
      <c r="AW131" s="285"/>
      <c r="AX131" s="771" t="s">
        <v>518</v>
      </c>
      <c r="AY131" s="772"/>
      <c r="AZ131" s="772"/>
      <c r="BA131" s="772"/>
      <c r="BB131" s="772"/>
      <c r="BC131" s="772"/>
      <c r="BD131" s="772"/>
      <c r="BE131" s="773"/>
      <c r="BF131" s="774">
        <v>41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520</v>
      </c>
      <c r="W132" s="784"/>
      <c r="X132" s="784"/>
      <c r="Y132" s="784"/>
      <c r="Z132" s="785"/>
      <c r="AA132" s="786">
        <v>9.6500686739999999</v>
      </c>
      <c r="AB132" s="787"/>
      <c r="AC132" s="787"/>
      <c r="AD132" s="787"/>
      <c r="AE132" s="788"/>
      <c r="AF132" s="789">
        <v>10.29460201</v>
      </c>
      <c r="AG132" s="787"/>
      <c r="AH132" s="787"/>
      <c r="AI132" s="787"/>
      <c r="AJ132" s="788"/>
      <c r="AK132" s="789">
        <v>10.02430923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521</v>
      </c>
      <c r="W133" s="763"/>
      <c r="X133" s="763"/>
      <c r="Y133" s="763"/>
      <c r="Z133" s="764"/>
      <c r="AA133" s="765">
        <v>8.5</v>
      </c>
      <c r="AB133" s="766"/>
      <c r="AC133" s="766"/>
      <c r="AD133" s="766"/>
      <c r="AE133" s="767"/>
      <c r="AF133" s="765">
        <v>9.3000000000000007</v>
      </c>
      <c r="AG133" s="766"/>
      <c r="AH133" s="766"/>
      <c r="AI133" s="766"/>
      <c r="AJ133" s="767"/>
      <c r="AK133" s="765">
        <v>9.9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3B86t1b2wDK+T/N00tY2zYvnaT/Uy9UU9DZ0Ln3tFKFvwUByAVfrZkIbktkwZJ7dgeBMKwGsrZ8xXt8xJayGA==" saltValue="S2eN/dU8QNBEbAN3fi2x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1ZYHZuSou/+raKHNdwVZFdDZ0p/5UvFss4qX8+QXxmnX9/ojKENsbSnJezLL2qi6kVpCZ9gtCT1nnx0LBTbHRQ==" saltValue="vhLvl5NxOmacRaWOsO+u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B5+yh2yqHOELH1F6tJFqXXu4EcW5aGCxXHpKQji7Hsg3Qko2l9P6TokMNl4Q1ft3mCMgO5EPJ7cDB5DdjQDfw==" saltValue="zNaOeeMwrJZ2sDPwvsgI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525</v>
      </c>
      <c r="AP7" s="304"/>
      <c r="AQ7" s="305" t="s">
        <v>526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527</v>
      </c>
      <c r="AQ8" s="311" t="s">
        <v>528</v>
      </c>
      <c r="AR8" s="312" t="s">
        <v>529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530</v>
      </c>
      <c r="AL9" s="1193"/>
      <c r="AM9" s="1193"/>
      <c r="AN9" s="1194"/>
      <c r="AO9" s="313">
        <v>734792</v>
      </c>
      <c r="AP9" s="313">
        <v>134307</v>
      </c>
      <c r="AQ9" s="314">
        <v>114878</v>
      </c>
      <c r="AR9" s="315">
        <v>16.899999999999999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531</v>
      </c>
      <c r="AL10" s="1193"/>
      <c r="AM10" s="1193"/>
      <c r="AN10" s="1194"/>
      <c r="AO10" s="316">
        <v>77807</v>
      </c>
      <c r="AP10" s="316">
        <v>14222</v>
      </c>
      <c r="AQ10" s="317">
        <v>13315</v>
      </c>
      <c r="AR10" s="318">
        <v>6.8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532</v>
      </c>
      <c r="AL11" s="1193"/>
      <c r="AM11" s="1193"/>
      <c r="AN11" s="1194"/>
      <c r="AO11" s="316">
        <v>10478</v>
      </c>
      <c r="AP11" s="316">
        <v>1915</v>
      </c>
      <c r="AQ11" s="317">
        <v>14277</v>
      </c>
      <c r="AR11" s="318">
        <v>-86.6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533</v>
      </c>
      <c r="AL12" s="1193"/>
      <c r="AM12" s="1193"/>
      <c r="AN12" s="1194"/>
      <c r="AO12" s="316" t="s">
        <v>534</v>
      </c>
      <c r="AP12" s="316" t="s">
        <v>534</v>
      </c>
      <c r="AQ12" s="317">
        <v>1942</v>
      </c>
      <c r="AR12" s="318" t="s">
        <v>534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535</v>
      </c>
      <c r="AL13" s="1193"/>
      <c r="AM13" s="1193"/>
      <c r="AN13" s="1194"/>
      <c r="AO13" s="316" t="s">
        <v>534</v>
      </c>
      <c r="AP13" s="316" t="s">
        <v>534</v>
      </c>
      <c r="AQ13" s="317" t="s">
        <v>534</v>
      </c>
      <c r="AR13" s="318" t="s">
        <v>534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536</v>
      </c>
      <c r="AL14" s="1193"/>
      <c r="AM14" s="1193"/>
      <c r="AN14" s="1194"/>
      <c r="AO14" s="316" t="s">
        <v>534</v>
      </c>
      <c r="AP14" s="316" t="s">
        <v>534</v>
      </c>
      <c r="AQ14" s="317">
        <v>4702</v>
      </c>
      <c r="AR14" s="318" t="s">
        <v>534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537</v>
      </c>
      <c r="AL15" s="1193"/>
      <c r="AM15" s="1193"/>
      <c r="AN15" s="1194"/>
      <c r="AO15" s="316">
        <v>19054</v>
      </c>
      <c r="AP15" s="316">
        <v>3483</v>
      </c>
      <c r="AQ15" s="317">
        <v>3059</v>
      </c>
      <c r="AR15" s="318">
        <v>13.9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538</v>
      </c>
      <c r="AL16" s="1196"/>
      <c r="AM16" s="1196"/>
      <c r="AN16" s="1197"/>
      <c r="AO16" s="316">
        <v>-67481</v>
      </c>
      <c r="AP16" s="316">
        <v>-12334</v>
      </c>
      <c r="AQ16" s="317">
        <v>-10160</v>
      </c>
      <c r="AR16" s="318">
        <v>21.4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774650</v>
      </c>
      <c r="AP17" s="316">
        <v>141592</v>
      </c>
      <c r="AQ17" s="317">
        <v>142011</v>
      </c>
      <c r="AR17" s="318">
        <v>-0.3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540</v>
      </c>
      <c r="AP20" s="324" t="s">
        <v>541</v>
      </c>
      <c r="AQ20" s="325" t="s">
        <v>542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543</v>
      </c>
      <c r="AL21" s="1190"/>
      <c r="AM21" s="1190"/>
      <c r="AN21" s="1191"/>
      <c r="AO21" s="328">
        <v>17.36</v>
      </c>
      <c r="AP21" s="329">
        <v>13.22</v>
      </c>
      <c r="AQ21" s="330">
        <v>4.1399999999999997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544</v>
      </c>
      <c r="AL22" s="1190"/>
      <c r="AM22" s="1190"/>
      <c r="AN22" s="1191"/>
      <c r="AO22" s="333">
        <v>92.7</v>
      </c>
      <c r="AP22" s="334">
        <v>95.9</v>
      </c>
      <c r="AQ22" s="335">
        <v>-3.2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525</v>
      </c>
      <c r="AP30" s="304"/>
      <c r="AQ30" s="305" t="s">
        <v>526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527</v>
      </c>
      <c r="AQ31" s="311" t="s">
        <v>528</v>
      </c>
      <c r="AR31" s="312" t="s">
        <v>529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548</v>
      </c>
      <c r="AL32" s="1181"/>
      <c r="AM32" s="1181"/>
      <c r="AN32" s="1182"/>
      <c r="AO32" s="343">
        <v>562581</v>
      </c>
      <c r="AP32" s="343">
        <v>102830</v>
      </c>
      <c r="AQ32" s="344">
        <v>72897</v>
      </c>
      <c r="AR32" s="345">
        <v>41.1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549</v>
      </c>
      <c r="AL33" s="1181"/>
      <c r="AM33" s="1181"/>
      <c r="AN33" s="1182"/>
      <c r="AO33" s="343" t="s">
        <v>534</v>
      </c>
      <c r="AP33" s="343" t="s">
        <v>534</v>
      </c>
      <c r="AQ33" s="344" t="s">
        <v>534</v>
      </c>
      <c r="AR33" s="345" t="s">
        <v>534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550</v>
      </c>
      <c r="AL34" s="1181"/>
      <c r="AM34" s="1181"/>
      <c r="AN34" s="1182"/>
      <c r="AO34" s="343" t="s">
        <v>534</v>
      </c>
      <c r="AP34" s="343" t="s">
        <v>534</v>
      </c>
      <c r="AQ34" s="344">
        <v>43</v>
      </c>
      <c r="AR34" s="345" t="s">
        <v>534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551</v>
      </c>
      <c r="AL35" s="1181"/>
      <c r="AM35" s="1181"/>
      <c r="AN35" s="1182"/>
      <c r="AO35" s="343">
        <v>290888</v>
      </c>
      <c r="AP35" s="343">
        <v>53169</v>
      </c>
      <c r="AQ35" s="344">
        <v>23889</v>
      </c>
      <c r="AR35" s="345">
        <v>122.6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552</v>
      </c>
      <c r="AL36" s="1181"/>
      <c r="AM36" s="1181"/>
      <c r="AN36" s="1182"/>
      <c r="AO36" s="343">
        <v>39684</v>
      </c>
      <c r="AP36" s="343">
        <v>7254</v>
      </c>
      <c r="AQ36" s="344">
        <v>3700</v>
      </c>
      <c r="AR36" s="345">
        <v>96.1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553</v>
      </c>
      <c r="AL37" s="1181"/>
      <c r="AM37" s="1181"/>
      <c r="AN37" s="1182"/>
      <c r="AO37" s="343">
        <v>210</v>
      </c>
      <c r="AP37" s="343">
        <v>38</v>
      </c>
      <c r="AQ37" s="344">
        <v>740</v>
      </c>
      <c r="AR37" s="345">
        <v>-94.9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554</v>
      </c>
      <c r="AL38" s="1184"/>
      <c r="AM38" s="1184"/>
      <c r="AN38" s="1185"/>
      <c r="AO38" s="346" t="s">
        <v>534</v>
      </c>
      <c r="AP38" s="346" t="s">
        <v>534</v>
      </c>
      <c r="AQ38" s="347">
        <v>3</v>
      </c>
      <c r="AR38" s="335" t="s">
        <v>534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555</v>
      </c>
      <c r="AL39" s="1184"/>
      <c r="AM39" s="1184"/>
      <c r="AN39" s="1185"/>
      <c r="AO39" s="343">
        <v>-34921</v>
      </c>
      <c r="AP39" s="343">
        <v>-6383</v>
      </c>
      <c r="AQ39" s="344">
        <v>-2140</v>
      </c>
      <c r="AR39" s="345">
        <v>198.3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556</v>
      </c>
      <c r="AL40" s="1181"/>
      <c r="AM40" s="1181"/>
      <c r="AN40" s="1182"/>
      <c r="AO40" s="343">
        <v>-602981</v>
      </c>
      <c r="AP40" s="343">
        <v>-110214</v>
      </c>
      <c r="AQ40" s="344">
        <v>-70880</v>
      </c>
      <c r="AR40" s="345">
        <v>55.5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304</v>
      </c>
      <c r="AL41" s="1187"/>
      <c r="AM41" s="1187"/>
      <c r="AN41" s="1188"/>
      <c r="AO41" s="343">
        <v>255461</v>
      </c>
      <c r="AP41" s="343">
        <v>46694</v>
      </c>
      <c r="AQ41" s="344">
        <v>28253</v>
      </c>
      <c r="AR41" s="345">
        <v>65.3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525</v>
      </c>
      <c r="AN49" s="1175" t="s">
        <v>560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561</v>
      </c>
      <c r="AO50" s="360" t="s">
        <v>562</v>
      </c>
      <c r="AP50" s="361" t="s">
        <v>563</v>
      </c>
      <c r="AQ50" s="362" t="s">
        <v>564</v>
      </c>
      <c r="AR50" s="363" t="s">
        <v>565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566</v>
      </c>
      <c r="AL51" s="356"/>
      <c r="AM51" s="364">
        <v>756153</v>
      </c>
      <c r="AN51" s="365">
        <v>125149</v>
      </c>
      <c r="AO51" s="366">
        <v>63.7</v>
      </c>
      <c r="AP51" s="367">
        <v>162193</v>
      </c>
      <c r="AQ51" s="368">
        <v>-7.7</v>
      </c>
      <c r="AR51" s="369">
        <v>71.400000000000006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567</v>
      </c>
      <c r="AM52" s="372">
        <v>615991</v>
      </c>
      <c r="AN52" s="373">
        <v>101952</v>
      </c>
      <c r="AO52" s="374">
        <v>74.8</v>
      </c>
      <c r="AP52" s="375">
        <v>79985</v>
      </c>
      <c r="AQ52" s="376">
        <v>-8.8000000000000007</v>
      </c>
      <c r="AR52" s="377">
        <v>83.6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568</v>
      </c>
      <c r="AL53" s="356"/>
      <c r="AM53" s="364">
        <v>718135</v>
      </c>
      <c r="AN53" s="365">
        <v>121635</v>
      </c>
      <c r="AO53" s="366">
        <v>-2.8</v>
      </c>
      <c r="AP53" s="367">
        <v>138651</v>
      </c>
      <c r="AQ53" s="368">
        <v>-14.5</v>
      </c>
      <c r="AR53" s="369">
        <v>11.7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567</v>
      </c>
      <c r="AM54" s="372">
        <v>392652</v>
      </c>
      <c r="AN54" s="373">
        <v>66506</v>
      </c>
      <c r="AO54" s="374">
        <v>-34.799999999999997</v>
      </c>
      <c r="AP54" s="375">
        <v>71211</v>
      </c>
      <c r="AQ54" s="376">
        <v>-11</v>
      </c>
      <c r="AR54" s="377">
        <v>-23.8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569</v>
      </c>
      <c r="AL55" s="356"/>
      <c r="AM55" s="364">
        <v>740799</v>
      </c>
      <c r="AN55" s="365">
        <v>127241</v>
      </c>
      <c r="AO55" s="366">
        <v>4.5999999999999996</v>
      </c>
      <c r="AP55" s="367">
        <v>122882</v>
      </c>
      <c r="AQ55" s="368">
        <v>-11.4</v>
      </c>
      <c r="AR55" s="369">
        <v>16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567</v>
      </c>
      <c r="AM56" s="372">
        <v>533908</v>
      </c>
      <c r="AN56" s="373">
        <v>91705</v>
      </c>
      <c r="AO56" s="374">
        <v>37.9</v>
      </c>
      <c r="AP56" s="375">
        <v>65785</v>
      </c>
      <c r="AQ56" s="376">
        <v>-7.6</v>
      </c>
      <c r="AR56" s="377">
        <v>45.5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570</v>
      </c>
      <c r="AL57" s="356"/>
      <c r="AM57" s="364">
        <v>684849</v>
      </c>
      <c r="AN57" s="365">
        <v>121148</v>
      </c>
      <c r="AO57" s="366">
        <v>-4.8</v>
      </c>
      <c r="AP57" s="367">
        <v>114790</v>
      </c>
      <c r="AQ57" s="368">
        <v>-6.6</v>
      </c>
      <c r="AR57" s="369">
        <v>1.8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567</v>
      </c>
      <c r="AM58" s="372">
        <v>358208</v>
      </c>
      <c r="AN58" s="373">
        <v>63366</v>
      </c>
      <c r="AO58" s="374">
        <v>-30.9</v>
      </c>
      <c r="AP58" s="375">
        <v>55601</v>
      </c>
      <c r="AQ58" s="376">
        <v>-15.5</v>
      </c>
      <c r="AR58" s="377">
        <v>-15.4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571</v>
      </c>
      <c r="AL59" s="356"/>
      <c r="AM59" s="364">
        <v>591183</v>
      </c>
      <c r="AN59" s="365">
        <v>108058</v>
      </c>
      <c r="AO59" s="366">
        <v>-10.8</v>
      </c>
      <c r="AP59" s="367">
        <v>126262</v>
      </c>
      <c r="AQ59" s="368">
        <v>10</v>
      </c>
      <c r="AR59" s="369">
        <v>-20.8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567</v>
      </c>
      <c r="AM60" s="372">
        <v>264985</v>
      </c>
      <c r="AN60" s="373">
        <v>48434</v>
      </c>
      <c r="AO60" s="374">
        <v>-23.6</v>
      </c>
      <c r="AP60" s="375">
        <v>56769</v>
      </c>
      <c r="AQ60" s="376">
        <v>2.1</v>
      </c>
      <c r="AR60" s="377">
        <v>-25.7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572</v>
      </c>
      <c r="AL61" s="378"/>
      <c r="AM61" s="379">
        <v>698224</v>
      </c>
      <c r="AN61" s="380">
        <v>120646</v>
      </c>
      <c r="AO61" s="381">
        <v>10</v>
      </c>
      <c r="AP61" s="382">
        <v>132956</v>
      </c>
      <c r="AQ61" s="383">
        <v>-6</v>
      </c>
      <c r="AR61" s="369">
        <v>16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567</v>
      </c>
      <c r="AM62" s="372">
        <v>433149</v>
      </c>
      <c r="AN62" s="373">
        <v>74393</v>
      </c>
      <c r="AO62" s="374">
        <v>4.7</v>
      </c>
      <c r="AP62" s="375">
        <v>65870</v>
      </c>
      <c r="AQ62" s="376">
        <v>-8.1999999999999993</v>
      </c>
      <c r="AR62" s="377">
        <v>12.9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oGEmPi12NAXacKWhIPQ5KidlbFLIVYZDTB0cGyXMsY2DltVDwLie9yotNBHx3qAUTD4pLZpbscqgEz74EiEiQ==" saltValue="r4Zqyj6WMr7AjS/ZB0KUO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election activeCell="B21" sqref="B21:AX2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574</v>
      </c>
    </row>
    <row r="120" spans="125:125" ht="13.5" hidden="1" customHeight="1" x14ac:dyDescent="0.15"/>
    <row r="121" spans="125:125" ht="13.5" hidden="1" customHeight="1" x14ac:dyDescent="0.15">
      <c r="DU121" s="291"/>
    </row>
  </sheetData>
  <sheetProtection algorithmName="SHA-512" hashValue="OyB5YUyTMpdjEG9kRDJAIWHtu4Kp+WJAAR5ALJWNz9Y0awqUl0F9Tro8IYEX0xK5GLxjijb4789drtFy2Z8chg==" saltValue="seiF5AU5jrvvzkS2a56p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election activeCell="B21" sqref="B21:AX21"/>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575</v>
      </c>
    </row>
  </sheetData>
  <sheetProtection algorithmName="SHA-512" hashValue="+M7wMdFENi0f7fePaUnq6CUrNXWnXVnonrhMp2pwxpKMhzPC1quAfBKu6uGkiRvNKS8sIL/Sgbo1px/q7aK7TA==" saltValue="+Vw0MgJmmoCvBrfDms/b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election activeCell="B21" sqref="B21:AX2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198" t="s">
        <v>3</v>
      </c>
      <c r="D47" s="1198"/>
      <c r="E47" s="1199"/>
      <c r="F47" s="11">
        <v>23.66</v>
      </c>
      <c r="G47" s="12">
        <v>24.85</v>
      </c>
      <c r="H47" s="12">
        <v>23.25</v>
      </c>
      <c r="I47" s="12">
        <v>21.57</v>
      </c>
      <c r="J47" s="13">
        <v>21.25</v>
      </c>
    </row>
    <row r="48" spans="2:10" ht="57.75" customHeight="1" x14ac:dyDescent="0.15">
      <c r="B48" s="14"/>
      <c r="C48" s="1200" t="s">
        <v>4</v>
      </c>
      <c r="D48" s="1200"/>
      <c r="E48" s="1201"/>
      <c r="F48" s="15">
        <v>3.91</v>
      </c>
      <c r="G48" s="16">
        <v>2.98</v>
      </c>
      <c r="H48" s="16">
        <v>4.3</v>
      </c>
      <c r="I48" s="16">
        <v>4.5199999999999996</v>
      </c>
      <c r="J48" s="17">
        <v>4.42</v>
      </c>
    </row>
    <row r="49" spans="2:10" ht="57.75" customHeight="1" thickBot="1" x14ac:dyDescent="0.2">
      <c r="B49" s="18"/>
      <c r="C49" s="1202" t="s">
        <v>5</v>
      </c>
      <c r="D49" s="1202"/>
      <c r="E49" s="1203"/>
      <c r="F49" s="19">
        <v>1.26</v>
      </c>
      <c r="G49" s="20" t="s">
        <v>581</v>
      </c>
      <c r="H49" s="20" t="s">
        <v>582</v>
      </c>
      <c r="I49" s="20" t="s">
        <v>583</v>
      </c>
      <c r="J49" s="21" t="s">
        <v>584</v>
      </c>
    </row>
    <row r="50" spans="2:10" ht="13.5" customHeight="1" x14ac:dyDescent="0.15"/>
  </sheetData>
  <sheetProtection algorithmName="SHA-512" hashValue="umMHeGAI7Xdm1OfgYcuUf+MMBtBcOuvEDjA94rd7hb1/Cvm50sz8Q9hbJAt2MPAH4RBGsaFWlWOOaHa+u+tUTg==" saltValue="6SU6kISxhpR2sJG4T+/q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0" zoomScaleNormal="50" zoomScaleSheetLayoutView="100" workbookViewId="0">
      <selection activeCell="B21" sqref="B21:AX2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10" t="s">
        <v>585</v>
      </c>
      <c r="D34" s="1210"/>
      <c r="E34" s="1211"/>
      <c r="F34" s="32">
        <v>7.85</v>
      </c>
      <c r="G34" s="33">
        <v>7.56</v>
      </c>
      <c r="H34" s="33">
        <v>6.83</v>
      </c>
      <c r="I34" s="33">
        <v>5.17</v>
      </c>
      <c r="J34" s="34">
        <v>4.4400000000000004</v>
      </c>
      <c r="K34" s="22"/>
      <c r="L34" s="22"/>
      <c r="M34" s="22"/>
      <c r="N34" s="22"/>
      <c r="O34" s="22"/>
      <c r="P34" s="22"/>
    </row>
    <row r="35" spans="1:16" ht="39" customHeight="1" x14ac:dyDescent="0.15">
      <c r="A35" s="22"/>
      <c r="B35" s="35"/>
      <c r="C35" s="1204" t="s">
        <v>586</v>
      </c>
      <c r="D35" s="1205"/>
      <c r="E35" s="1206"/>
      <c r="F35" s="36">
        <v>3.9</v>
      </c>
      <c r="G35" s="37">
        <v>2.97</v>
      </c>
      <c r="H35" s="37">
        <v>4.3</v>
      </c>
      <c r="I35" s="37">
        <v>4.5199999999999996</v>
      </c>
      <c r="J35" s="38">
        <v>4.42</v>
      </c>
      <c r="K35" s="22"/>
      <c r="L35" s="22"/>
      <c r="M35" s="22"/>
      <c r="N35" s="22"/>
      <c r="O35" s="22"/>
      <c r="P35" s="22"/>
    </row>
    <row r="36" spans="1:16" ht="39" customHeight="1" x14ac:dyDescent="0.15">
      <c r="A36" s="22"/>
      <c r="B36" s="35"/>
      <c r="C36" s="1204" t="s">
        <v>587</v>
      </c>
      <c r="D36" s="1205"/>
      <c r="E36" s="1206"/>
      <c r="F36" s="36">
        <v>1.67</v>
      </c>
      <c r="G36" s="37">
        <v>1.67</v>
      </c>
      <c r="H36" s="37">
        <v>1.28</v>
      </c>
      <c r="I36" s="37">
        <v>2.0099999999999998</v>
      </c>
      <c r="J36" s="38">
        <v>1.36</v>
      </c>
      <c r="K36" s="22"/>
      <c r="L36" s="22"/>
      <c r="M36" s="22"/>
      <c r="N36" s="22"/>
      <c r="O36" s="22"/>
      <c r="P36" s="22"/>
    </row>
    <row r="37" spans="1:16" ht="39" customHeight="1" x14ac:dyDescent="0.15">
      <c r="A37" s="22"/>
      <c r="B37" s="35"/>
      <c r="C37" s="1204" t="s">
        <v>588</v>
      </c>
      <c r="D37" s="1205"/>
      <c r="E37" s="1206"/>
      <c r="F37" s="36">
        <v>0.24</v>
      </c>
      <c r="G37" s="37">
        <v>0.33</v>
      </c>
      <c r="H37" s="37">
        <v>0.39</v>
      </c>
      <c r="I37" s="37">
        <v>0.44</v>
      </c>
      <c r="J37" s="38">
        <v>0.93</v>
      </c>
      <c r="K37" s="22"/>
      <c r="L37" s="22"/>
      <c r="M37" s="22"/>
      <c r="N37" s="22"/>
      <c r="O37" s="22"/>
      <c r="P37" s="22"/>
    </row>
    <row r="38" spans="1:16" ht="39" customHeight="1" x14ac:dyDescent="0.15">
      <c r="A38" s="22"/>
      <c r="B38" s="35"/>
      <c r="C38" s="1204" t="s">
        <v>589</v>
      </c>
      <c r="D38" s="1205"/>
      <c r="E38" s="1206"/>
      <c r="F38" s="36">
        <v>0.12</v>
      </c>
      <c r="G38" s="37">
        <v>0.08</v>
      </c>
      <c r="H38" s="37">
        <v>0.14000000000000001</v>
      </c>
      <c r="I38" s="37">
        <v>0.15</v>
      </c>
      <c r="J38" s="38">
        <v>0.85</v>
      </c>
      <c r="K38" s="22"/>
      <c r="L38" s="22"/>
      <c r="M38" s="22"/>
      <c r="N38" s="22"/>
      <c r="O38" s="22"/>
      <c r="P38" s="22"/>
    </row>
    <row r="39" spans="1:16" ht="39" customHeight="1" x14ac:dyDescent="0.15">
      <c r="A39" s="22"/>
      <c r="B39" s="35"/>
      <c r="C39" s="1204" t="s">
        <v>590</v>
      </c>
      <c r="D39" s="1205"/>
      <c r="E39" s="1206"/>
      <c r="F39" s="36">
        <v>2.12</v>
      </c>
      <c r="G39" s="37">
        <v>2.2599999999999998</v>
      </c>
      <c r="H39" s="37">
        <v>2.58</v>
      </c>
      <c r="I39" s="37">
        <v>0.62</v>
      </c>
      <c r="J39" s="38">
        <v>0.73</v>
      </c>
      <c r="K39" s="22"/>
      <c r="L39" s="22"/>
      <c r="M39" s="22"/>
      <c r="N39" s="22"/>
      <c r="O39" s="22"/>
      <c r="P39" s="22"/>
    </row>
    <row r="40" spans="1:16" ht="39" customHeight="1" x14ac:dyDescent="0.15">
      <c r="A40" s="22"/>
      <c r="B40" s="35"/>
      <c r="C40" s="1204" t="s">
        <v>591</v>
      </c>
      <c r="D40" s="1205"/>
      <c r="E40" s="1206"/>
      <c r="F40" s="36">
        <v>7.0000000000000007E-2</v>
      </c>
      <c r="G40" s="37">
        <v>0.08</v>
      </c>
      <c r="H40" s="37">
        <v>0.13</v>
      </c>
      <c r="I40" s="37">
        <v>0.14000000000000001</v>
      </c>
      <c r="J40" s="38">
        <v>0.26</v>
      </c>
      <c r="K40" s="22"/>
      <c r="L40" s="22"/>
      <c r="M40" s="22"/>
      <c r="N40" s="22"/>
      <c r="O40" s="22"/>
      <c r="P40" s="22"/>
    </row>
    <row r="41" spans="1:16" ht="39" customHeight="1" x14ac:dyDescent="0.15">
      <c r="A41" s="22"/>
      <c r="B41" s="35"/>
      <c r="C41" s="1204" t="s">
        <v>592</v>
      </c>
      <c r="D41" s="1205"/>
      <c r="E41" s="1206"/>
      <c r="F41" s="36">
        <v>0.06</v>
      </c>
      <c r="G41" s="37">
        <v>7.0000000000000007E-2</v>
      </c>
      <c r="H41" s="37">
        <v>0.05</v>
      </c>
      <c r="I41" s="37">
        <v>0.03</v>
      </c>
      <c r="J41" s="38">
        <v>0.2</v>
      </c>
      <c r="K41" s="22"/>
      <c r="L41" s="22"/>
      <c r="M41" s="22"/>
      <c r="N41" s="22"/>
      <c r="O41" s="22"/>
      <c r="P41" s="22"/>
    </row>
    <row r="42" spans="1:16" ht="39" customHeight="1" x14ac:dyDescent="0.15">
      <c r="A42" s="22"/>
      <c r="B42" s="39"/>
      <c r="C42" s="1204" t="s">
        <v>593</v>
      </c>
      <c r="D42" s="1205"/>
      <c r="E42" s="1206"/>
      <c r="F42" s="36" t="s">
        <v>534</v>
      </c>
      <c r="G42" s="37" t="s">
        <v>534</v>
      </c>
      <c r="H42" s="37" t="s">
        <v>534</v>
      </c>
      <c r="I42" s="37" t="s">
        <v>534</v>
      </c>
      <c r="J42" s="38" t="s">
        <v>534</v>
      </c>
      <c r="K42" s="22"/>
      <c r="L42" s="22"/>
      <c r="M42" s="22"/>
      <c r="N42" s="22"/>
      <c r="O42" s="22"/>
      <c r="P42" s="22"/>
    </row>
    <row r="43" spans="1:16" ht="39" customHeight="1" thickBot="1" x14ac:dyDescent="0.2">
      <c r="A43" s="22"/>
      <c r="B43" s="40"/>
      <c r="C43" s="1207" t="s">
        <v>594</v>
      </c>
      <c r="D43" s="1208"/>
      <c r="E43" s="1209"/>
      <c r="F43" s="41">
        <v>0.1</v>
      </c>
      <c r="G43" s="42">
        <v>0.13</v>
      </c>
      <c r="H43" s="42">
        <v>0.14000000000000001</v>
      </c>
      <c r="I43" s="42">
        <v>0.11</v>
      </c>
      <c r="J43" s="43">
        <v>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ow1rwGAV1ROOC5WVuhRUS+ojam/81pf25SEDpMfNS2rT3mZrH/xi0sZuwPjAEL+8w5jaJv3gvX4UYGraP7jDA==" saltValue="5ZefIWoTzs37bXeAFFYL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0" zoomScaleNormal="50" zoomScaleSheetLayoutView="55" workbookViewId="0">
      <selection activeCell="B21" sqref="B21:AX2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609</v>
      </c>
      <c r="L45" s="60">
        <v>573</v>
      </c>
      <c r="M45" s="60">
        <v>543</v>
      </c>
      <c r="N45" s="60">
        <v>547</v>
      </c>
      <c r="O45" s="61">
        <v>563</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534</v>
      </c>
      <c r="L46" s="64" t="s">
        <v>534</v>
      </c>
      <c r="M46" s="64" t="s">
        <v>534</v>
      </c>
      <c r="N46" s="64" t="s">
        <v>534</v>
      </c>
      <c r="O46" s="65" t="s">
        <v>534</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534</v>
      </c>
      <c r="L47" s="64" t="s">
        <v>534</v>
      </c>
      <c r="M47" s="64" t="s">
        <v>534</v>
      </c>
      <c r="N47" s="64" t="s">
        <v>534</v>
      </c>
      <c r="O47" s="65" t="s">
        <v>534</v>
      </c>
      <c r="P47" s="48"/>
      <c r="Q47" s="48"/>
      <c r="R47" s="48"/>
      <c r="S47" s="48"/>
      <c r="T47" s="48"/>
      <c r="U47" s="48"/>
    </row>
    <row r="48" spans="1:21" ht="30.75" customHeight="1" x14ac:dyDescent="0.15">
      <c r="A48" s="48"/>
      <c r="B48" s="1232"/>
      <c r="C48" s="1233"/>
      <c r="D48" s="62"/>
      <c r="E48" s="1214" t="s">
        <v>14</v>
      </c>
      <c r="F48" s="1214"/>
      <c r="G48" s="1214"/>
      <c r="H48" s="1214"/>
      <c r="I48" s="1214"/>
      <c r="J48" s="1215"/>
      <c r="K48" s="63">
        <v>275</v>
      </c>
      <c r="L48" s="64">
        <v>284</v>
      </c>
      <c r="M48" s="64">
        <v>288</v>
      </c>
      <c r="N48" s="64">
        <v>298</v>
      </c>
      <c r="O48" s="65">
        <v>291</v>
      </c>
      <c r="P48" s="48"/>
      <c r="Q48" s="48"/>
      <c r="R48" s="48"/>
      <c r="S48" s="48"/>
      <c r="T48" s="48"/>
      <c r="U48" s="48"/>
    </row>
    <row r="49" spans="1:21" ht="30.75" customHeight="1" x14ac:dyDescent="0.15">
      <c r="A49" s="48"/>
      <c r="B49" s="1232"/>
      <c r="C49" s="1233"/>
      <c r="D49" s="62"/>
      <c r="E49" s="1214" t="s">
        <v>15</v>
      </c>
      <c r="F49" s="1214"/>
      <c r="G49" s="1214"/>
      <c r="H49" s="1214"/>
      <c r="I49" s="1214"/>
      <c r="J49" s="1215"/>
      <c r="K49" s="63">
        <v>0</v>
      </c>
      <c r="L49" s="64">
        <v>0</v>
      </c>
      <c r="M49" s="64">
        <v>31</v>
      </c>
      <c r="N49" s="64">
        <v>43</v>
      </c>
      <c r="O49" s="65">
        <v>40</v>
      </c>
      <c r="P49" s="48"/>
      <c r="Q49" s="48"/>
      <c r="R49" s="48"/>
      <c r="S49" s="48"/>
      <c r="T49" s="48"/>
      <c r="U49" s="48"/>
    </row>
    <row r="50" spans="1:21" ht="30.75" customHeight="1" x14ac:dyDescent="0.15">
      <c r="A50" s="48"/>
      <c r="B50" s="1232"/>
      <c r="C50" s="1233"/>
      <c r="D50" s="62"/>
      <c r="E50" s="1214" t="s">
        <v>16</v>
      </c>
      <c r="F50" s="1214"/>
      <c r="G50" s="1214"/>
      <c r="H50" s="1214"/>
      <c r="I50" s="1214"/>
      <c r="J50" s="1215"/>
      <c r="K50" s="63">
        <v>13</v>
      </c>
      <c r="L50" s="64">
        <v>8</v>
      </c>
      <c r="M50" s="64">
        <v>5</v>
      </c>
      <c r="N50" s="64">
        <v>3</v>
      </c>
      <c r="O50" s="65">
        <v>0</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534</v>
      </c>
      <c r="L51" s="64" t="s">
        <v>534</v>
      </c>
      <c r="M51" s="64" t="s">
        <v>534</v>
      </c>
      <c r="N51" s="64" t="s">
        <v>534</v>
      </c>
      <c r="O51" s="65" t="s">
        <v>534</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680</v>
      </c>
      <c r="L52" s="64">
        <v>656</v>
      </c>
      <c r="M52" s="64">
        <v>631</v>
      </c>
      <c r="N52" s="64">
        <v>633</v>
      </c>
      <c r="O52" s="65">
        <v>638</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217</v>
      </c>
      <c r="L53" s="69">
        <v>209</v>
      </c>
      <c r="M53" s="69">
        <v>236</v>
      </c>
      <c r="N53" s="69">
        <v>258</v>
      </c>
      <c r="O53" s="70">
        <v>256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595</v>
      </c>
      <c r="P55" s="48"/>
      <c r="Q55" s="48"/>
      <c r="R55" s="48"/>
      <c r="S55" s="48"/>
      <c r="T55" s="48"/>
      <c r="U55" s="48"/>
    </row>
    <row r="56" spans="1:21" ht="31.5" customHeight="1" thickBot="1" x14ac:dyDescent="0.2">
      <c r="A56" s="48"/>
      <c r="B56" s="76"/>
      <c r="C56" s="77"/>
      <c r="D56" s="77"/>
      <c r="E56" s="78"/>
      <c r="F56" s="78"/>
      <c r="G56" s="78"/>
      <c r="H56" s="78"/>
      <c r="I56" s="78"/>
      <c r="J56" s="79" t="s">
        <v>2</v>
      </c>
      <c r="K56" s="80" t="s">
        <v>596</v>
      </c>
      <c r="L56" s="81" t="s">
        <v>597</v>
      </c>
      <c r="M56" s="81" t="s">
        <v>598</v>
      </c>
      <c r="N56" s="81" t="s">
        <v>599</v>
      </c>
      <c r="O56" s="82" t="s">
        <v>600</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Djb/U/GSrqy72Jdzryqs6juSXJKg5meK5nDjjRe5Yp9Gqpk9JEwNRcLgLAsMoi7XVGwoaUH221WenjM+tVn7g==" saltValue="1tPUgEkuq8M1MNz752Y7G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50" zoomScaleNormal="50" zoomScaleSheetLayoutView="100" workbookViewId="0">
      <selection activeCell="B21" sqref="B21:AX2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576</v>
      </c>
      <c r="J40" s="100" t="s">
        <v>577</v>
      </c>
      <c r="K40" s="100" t="s">
        <v>578</v>
      </c>
      <c r="L40" s="100" t="s">
        <v>579</v>
      </c>
      <c r="M40" s="101" t="s">
        <v>580</v>
      </c>
    </row>
    <row r="41" spans="2:13" ht="27.75" customHeight="1" x14ac:dyDescent="0.15">
      <c r="B41" s="1250" t="s">
        <v>29</v>
      </c>
      <c r="C41" s="1251"/>
      <c r="D41" s="102"/>
      <c r="E41" s="1252" t="s">
        <v>30</v>
      </c>
      <c r="F41" s="1252"/>
      <c r="G41" s="1252"/>
      <c r="H41" s="1253"/>
      <c r="I41" s="103">
        <v>5195</v>
      </c>
      <c r="J41" s="104">
        <v>5216</v>
      </c>
      <c r="K41" s="104">
        <v>5245</v>
      </c>
      <c r="L41" s="104">
        <v>5311</v>
      </c>
      <c r="M41" s="105">
        <v>5225</v>
      </c>
    </row>
    <row r="42" spans="2:13" ht="27.75" customHeight="1" x14ac:dyDescent="0.15">
      <c r="B42" s="1240"/>
      <c r="C42" s="1241"/>
      <c r="D42" s="106"/>
      <c r="E42" s="1244" t="s">
        <v>31</v>
      </c>
      <c r="F42" s="1244"/>
      <c r="G42" s="1244"/>
      <c r="H42" s="1245"/>
      <c r="I42" s="107">
        <v>497</v>
      </c>
      <c r="J42" s="108">
        <v>438</v>
      </c>
      <c r="K42" s="108">
        <v>477</v>
      </c>
      <c r="L42" s="108">
        <v>336</v>
      </c>
      <c r="M42" s="109">
        <v>204</v>
      </c>
    </row>
    <row r="43" spans="2:13" ht="27.75" customHeight="1" x14ac:dyDescent="0.15">
      <c r="B43" s="1240"/>
      <c r="C43" s="1241"/>
      <c r="D43" s="106"/>
      <c r="E43" s="1244" t="s">
        <v>32</v>
      </c>
      <c r="F43" s="1244"/>
      <c r="G43" s="1244"/>
      <c r="H43" s="1245"/>
      <c r="I43" s="107">
        <v>2730</v>
      </c>
      <c r="J43" s="108">
        <v>2763</v>
      </c>
      <c r="K43" s="108">
        <v>2700</v>
      </c>
      <c r="L43" s="108">
        <v>2730</v>
      </c>
      <c r="M43" s="109">
        <v>2757</v>
      </c>
    </row>
    <row r="44" spans="2:13" ht="27.75" customHeight="1" x14ac:dyDescent="0.15">
      <c r="B44" s="1240"/>
      <c r="C44" s="1241"/>
      <c r="D44" s="106"/>
      <c r="E44" s="1244" t="s">
        <v>33</v>
      </c>
      <c r="F44" s="1244"/>
      <c r="G44" s="1244"/>
      <c r="H44" s="1245"/>
      <c r="I44" s="107">
        <v>7</v>
      </c>
      <c r="J44" s="108">
        <v>16</v>
      </c>
      <c r="K44" s="108">
        <v>72</v>
      </c>
      <c r="L44" s="108">
        <v>74</v>
      </c>
      <c r="M44" s="109">
        <v>80</v>
      </c>
    </row>
    <row r="45" spans="2:13" ht="27.75" customHeight="1" x14ac:dyDescent="0.15">
      <c r="B45" s="1240"/>
      <c r="C45" s="1241"/>
      <c r="D45" s="106"/>
      <c r="E45" s="1244" t="s">
        <v>34</v>
      </c>
      <c r="F45" s="1244"/>
      <c r="G45" s="1244"/>
      <c r="H45" s="1245"/>
      <c r="I45" s="107">
        <v>1003</v>
      </c>
      <c r="J45" s="108">
        <v>1010</v>
      </c>
      <c r="K45" s="108">
        <v>958</v>
      </c>
      <c r="L45" s="108">
        <v>944</v>
      </c>
      <c r="M45" s="109">
        <v>907</v>
      </c>
    </row>
    <row r="46" spans="2:13" ht="27.75" customHeight="1" x14ac:dyDescent="0.15">
      <c r="B46" s="1240"/>
      <c r="C46" s="1241"/>
      <c r="D46" s="110"/>
      <c r="E46" s="1244" t="s">
        <v>35</v>
      </c>
      <c r="F46" s="1244"/>
      <c r="G46" s="1244"/>
      <c r="H46" s="1245"/>
      <c r="I46" s="107" t="s">
        <v>534</v>
      </c>
      <c r="J46" s="108" t="s">
        <v>534</v>
      </c>
      <c r="K46" s="108" t="s">
        <v>534</v>
      </c>
      <c r="L46" s="108" t="s">
        <v>534</v>
      </c>
      <c r="M46" s="109" t="s">
        <v>534</v>
      </c>
    </row>
    <row r="47" spans="2:13" ht="27.75" customHeight="1" x14ac:dyDescent="0.15">
      <c r="B47" s="1240"/>
      <c r="C47" s="1241"/>
      <c r="D47" s="111"/>
      <c r="E47" s="1254" t="s">
        <v>36</v>
      </c>
      <c r="F47" s="1255"/>
      <c r="G47" s="1255"/>
      <c r="H47" s="1256"/>
      <c r="I47" s="107" t="s">
        <v>534</v>
      </c>
      <c r="J47" s="108" t="s">
        <v>534</v>
      </c>
      <c r="K47" s="108" t="s">
        <v>534</v>
      </c>
      <c r="L47" s="108" t="s">
        <v>534</v>
      </c>
      <c r="M47" s="109" t="s">
        <v>534</v>
      </c>
    </row>
    <row r="48" spans="2:13" ht="27.75" customHeight="1" x14ac:dyDescent="0.15">
      <c r="B48" s="1240"/>
      <c r="C48" s="1241"/>
      <c r="D48" s="106"/>
      <c r="E48" s="1244" t="s">
        <v>37</v>
      </c>
      <c r="F48" s="1244"/>
      <c r="G48" s="1244"/>
      <c r="H48" s="1245"/>
      <c r="I48" s="107" t="s">
        <v>534</v>
      </c>
      <c r="J48" s="108" t="s">
        <v>534</v>
      </c>
      <c r="K48" s="108" t="s">
        <v>534</v>
      </c>
      <c r="L48" s="108" t="s">
        <v>534</v>
      </c>
      <c r="M48" s="109" t="s">
        <v>534</v>
      </c>
    </row>
    <row r="49" spans="2:13" ht="27.75" customHeight="1" x14ac:dyDescent="0.15">
      <c r="B49" s="1242"/>
      <c r="C49" s="1243"/>
      <c r="D49" s="106"/>
      <c r="E49" s="1244" t="s">
        <v>38</v>
      </c>
      <c r="F49" s="1244"/>
      <c r="G49" s="1244"/>
      <c r="H49" s="1245"/>
      <c r="I49" s="107" t="s">
        <v>534</v>
      </c>
      <c r="J49" s="108" t="s">
        <v>534</v>
      </c>
      <c r="K49" s="108" t="s">
        <v>534</v>
      </c>
      <c r="L49" s="108" t="s">
        <v>534</v>
      </c>
      <c r="M49" s="109" t="s">
        <v>534</v>
      </c>
    </row>
    <row r="50" spans="2:13" ht="27.75" customHeight="1" x14ac:dyDescent="0.15">
      <c r="B50" s="1238" t="s">
        <v>39</v>
      </c>
      <c r="C50" s="1239"/>
      <c r="D50" s="112"/>
      <c r="E50" s="1244" t="s">
        <v>40</v>
      </c>
      <c r="F50" s="1244"/>
      <c r="G50" s="1244"/>
      <c r="H50" s="1245"/>
      <c r="I50" s="107">
        <v>2064</v>
      </c>
      <c r="J50" s="108">
        <v>2032</v>
      </c>
      <c r="K50" s="108">
        <v>1828</v>
      </c>
      <c r="L50" s="108">
        <v>1714</v>
      </c>
      <c r="M50" s="109">
        <v>1861</v>
      </c>
    </row>
    <row r="51" spans="2:13" ht="27.75" customHeight="1" x14ac:dyDescent="0.15">
      <c r="B51" s="1240"/>
      <c r="C51" s="1241"/>
      <c r="D51" s="106"/>
      <c r="E51" s="1244" t="s">
        <v>41</v>
      </c>
      <c r="F51" s="1244"/>
      <c r="G51" s="1244"/>
      <c r="H51" s="1245"/>
      <c r="I51" s="107">
        <v>73</v>
      </c>
      <c r="J51" s="108">
        <v>60</v>
      </c>
      <c r="K51" s="108">
        <v>59</v>
      </c>
      <c r="L51" s="108">
        <v>83</v>
      </c>
      <c r="M51" s="109">
        <v>53</v>
      </c>
    </row>
    <row r="52" spans="2:13" ht="27.75" customHeight="1" x14ac:dyDescent="0.15">
      <c r="B52" s="1242"/>
      <c r="C52" s="1243"/>
      <c r="D52" s="106"/>
      <c r="E52" s="1244" t="s">
        <v>42</v>
      </c>
      <c r="F52" s="1244"/>
      <c r="G52" s="1244"/>
      <c r="H52" s="1245"/>
      <c r="I52" s="107">
        <v>6671</v>
      </c>
      <c r="J52" s="108">
        <v>6515</v>
      </c>
      <c r="K52" s="108">
        <v>6469</v>
      </c>
      <c r="L52" s="108">
        <v>6416</v>
      </c>
      <c r="M52" s="109">
        <v>6212</v>
      </c>
    </row>
    <row r="53" spans="2:13" ht="27.75" customHeight="1" thickBot="1" x14ac:dyDescent="0.2">
      <c r="B53" s="1246" t="s">
        <v>43</v>
      </c>
      <c r="C53" s="1247"/>
      <c r="D53" s="113"/>
      <c r="E53" s="1248" t="s">
        <v>44</v>
      </c>
      <c r="F53" s="1248"/>
      <c r="G53" s="1248"/>
      <c r="H53" s="1249"/>
      <c r="I53" s="114">
        <v>624</v>
      </c>
      <c r="J53" s="115">
        <v>836</v>
      </c>
      <c r="K53" s="115">
        <v>1097</v>
      </c>
      <c r="L53" s="115">
        <v>1183</v>
      </c>
      <c r="M53" s="116">
        <v>1047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T3ogGqMcUEiaS/7YFlpU6lZFbP2DhAqqPEF7MvKuBXDtiu/8TE9jf+URuxHUQTyRKFNP0dG7S7iebh7X+l6Gg==" saltValue="WjoU+WpJsHBtPYVqOUwg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B21" sqref="B21:AX2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265" t="s">
        <v>47</v>
      </c>
      <c r="D55" s="1265"/>
      <c r="E55" s="1266"/>
      <c r="F55" s="128">
        <v>709</v>
      </c>
      <c r="G55" s="128">
        <v>669</v>
      </c>
      <c r="H55" s="129">
        <v>670</v>
      </c>
    </row>
    <row r="56" spans="2:8" ht="52.5" customHeight="1" x14ac:dyDescent="0.15">
      <c r="B56" s="130"/>
      <c r="C56" s="1267" t="s">
        <v>48</v>
      </c>
      <c r="D56" s="1267"/>
      <c r="E56" s="1268"/>
      <c r="F56" s="131">
        <v>16</v>
      </c>
      <c r="G56" s="131">
        <v>16</v>
      </c>
      <c r="H56" s="132">
        <v>16</v>
      </c>
    </row>
    <row r="57" spans="2:8" ht="53.25" customHeight="1" x14ac:dyDescent="0.15">
      <c r="B57" s="130"/>
      <c r="C57" s="1269" t="s">
        <v>49</v>
      </c>
      <c r="D57" s="1269"/>
      <c r="E57" s="1270"/>
      <c r="F57" s="133">
        <v>758</v>
      </c>
      <c r="G57" s="133">
        <v>689</v>
      </c>
      <c r="H57" s="134">
        <v>772</v>
      </c>
    </row>
    <row r="58" spans="2:8" ht="45.75" customHeight="1" x14ac:dyDescent="0.15">
      <c r="B58" s="135"/>
      <c r="C58" s="1257" t="s">
        <v>604</v>
      </c>
      <c r="D58" s="1258"/>
      <c r="E58" s="1259"/>
      <c r="F58" s="136">
        <v>223</v>
      </c>
      <c r="G58" s="136">
        <v>172</v>
      </c>
      <c r="H58" s="137">
        <v>184</v>
      </c>
    </row>
    <row r="59" spans="2:8" ht="45.75" customHeight="1" x14ac:dyDescent="0.15">
      <c r="B59" s="135"/>
      <c r="C59" s="1257" t="s">
        <v>605</v>
      </c>
      <c r="D59" s="1258"/>
      <c r="E59" s="1259"/>
      <c r="F59" s="136">
        <v>92</v>
      </c>
      <c r="G59" s="136">
        <v>77</v>
      </c>
      <c r="H59" s="137">
        <v>120</v>
      </c>
    </row>
    <row r="60" spans="2:8" ht="45.75" customHeight="1" x14ac:dyDescent="0.15">
      <c r="B60" s="135"/>
      <c r="C60" s="1257" t="s">
        <v>606</v>
      </c>
      <c r="D60" s="1258"/>
      <c r="E60" s="1259"/>
      <c r="F60" s="136">
        <v>127</v>
      </c>
      <c r="G60" s="136">
        <v>119</v>
      </c>
      <c r="H60" s="137">
        <v>119</v>
      </c>
    </row>
    <row r="61" spans="2:8" ht="45.75" customHeight="1" x14ac:dyDescent="0.15">
      <c r="B61" s="135"/>
      <c r="C61" s="1257" t="s">
        <v>608</v>
      </c>
      <c r="D61" s="1258"/>
      <c r="E61" s="1259"/>
      <c r="F61" s="136">
        <v>94</v>
      </c>
      <c r="G61" s="136">
        <v>89</v>
      </c>
      <c r="H61" s="137">
        <v>89</v>
      </c>
    </row>
    <row r="62" spans="2:8" ht="45.75" customHeight="1" thickBot="1" x14ac:dyDescent="0.2">
      <c r="B62" s="138"/>
      <c r="C62" s="1260" t="s">
        <v>607</v>
      </c>
      <c r="D62" s="1261"/>
      <c r="E62" s="1262"/>
      <c r="F62" s="139">
        <v>85</v>
      </c>
      <c r="G62" s="139">
        <v>85</v>
      </c>
      <c r="H62" s="140">
        <v>85</v>
      </c>
    </row>
    <row r="63" spans="2:8" ht="52.5" customHeight="1" thickBot="1" x14ac:dyDescent="0.2">
      <c r="B63" s="141"/>
      <c r="C63" s="1263" t="s">
        <v>50</v>
      </c>
      <c r="D63" s="1263"/>
      <c r="E63" s="1264"/>
      <c r="F63" s="142">
        <v>1483</v>
      </c>
      <c r="G63" s="142">
        <v>1374</v>
      </c>
      <c r="H63" s="143">
        <v>1458</v>
      </c>
    </row>
    <row r="64" spans="2:8" ht="15" customHeight="1" x14ac:dyDescent="0.15"/>
  </sheetData>
  <sheetProtection algorithmName="SHA-512" hashValue="pvwnq9hAhUSHovmxwDdvozTDCLlkd0ooowueRevI9Ny0blVi1pTpzpxlkgJZGsnGbVS53vN0WBKzvmGxRwNqGQ==" saltValue="YfOATbWwP2qQXD6UGsV2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06E42-6A4E-47B0-A2F4-026DADE6410B}">
  <sheetPr>
    <pageSetUpPr fitToPage="1"/>
  </sheetPr>
  <dimension ref="A1:WZM160"/>
  <sheetViews>
    <sheetView showGridLines="0" zoomScale="70" zoomScaleNormal="70" zoomScaleSheetLayoutView="55" workbookViewId="0">
      <selection activeCell="AC2" sqref="AC2"/>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1"/>
      <c r="B1" s="1330"/>
      <c r="DD1" s="1271"/>
      <c r="DE1" s="1271"/>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629</v>
      </c>
    </row>
    <row r="11" spans="1:143" s="291"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629</v>
      </c>
    </row>
    <row r="13" spans="1:143" s="291"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7.25" x14ac:dyDescent="0.15">
      <c r="B22" s="1272"/>
      <c r="MM22" s="1326"/>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5" t="s">
        <v>628</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2"/>
      <c r="G42" s="1309"/>
      <c r="I42" s="1308"/>
      <c r="J42" s="1308"/>
      <c r="K42" s="1308"/>
      <c r="AM42" s="1309"/>
      <c r="AN42" s="1309" t="s">
        <v>624</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627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622</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576</v>
      </c>
      <c r="BQ50" s="1281"/>
      <c r="BR50" s="1281"/>
      <c r="BS50" s="1281"/>
      <c r="BT50" s="1281"/>
      <c r="BU50" s="1281"/>
      <c r="BV50" s="1281"/>
      <c r="BW50" s="1281"/>
      <c r="BX50" s="1281" t="s">
        <v>577</v>
      </c>
      <c r="BY50" s="1281"/>
      <c r="BZ50" s="1281"/>
      <c r="CA50" s="1281"/>
      <c r="CB50" s="1281"/>
      <c r="CC50" s="1281"/>
      <c r="CD50" s="1281"/>
      <c r="CE50" s="1281"/>
      <c r="CF50" s="1281" t="s">
        <v>578</v>
      </c>
      <c r="CG50" s="1281"/>
      <c r="CH50" s="1281"/>
      <c r="CI50" s="1281"/>
      <c r="CJ50" s="1281"/>
      <c r="CK50" s="1281"/>
      <c r="CL50" s="1281"/>
      <c r="CM50" s="1281"/>
      <c r="CN50" s="1281" t="s">
        <v>579</v>
      </c>
      <c r="CO50" s="1281"/>
      <c r="CP50" s="1281"/>
      <c r="CQ50" s="1281"/>
      <c r="CR50" s="1281"/>
      <c r="CS50" s="1281"/>
      <c r="CT50" s="1281"/>
      <c r="CU50" s="1281"/>
      <c r="CV50" s="1281" t="s">
        <v>580</v>
      </c>
      <c r="CW50" s="1281"/>
      <c r="CX50" s="1281"/>
      <c r="CY50" s="1281"/>
      <c r="CZ50" s="1281"/>
      <c r="DA50" s="1281"/>
      <c r="DB50" s="1281"/>
      <c r="DC50" s="1281"/>
    </row>
    <row r="51" spans="1:109" ht="13.5" customHeight="1" x14ac:dyDescent="0.15">
      <c r="B51" s="1272"/>
      <c r="G51" s="1288"/>
      <c r="H51" s="1288"/>
      <c r="I51" s="1322"/>
      <c r="J51" s="1322"/>
      <c r="K51" s="1287"/>
      <c r="L51" s="1287"/>
      <c r="M51" s="1287"/>
      <c r="N51" s="1287"/>
      <c r="AM51" s="1286"/>
      <c r="AN51" s="1280" t="s">
        <v>621</v>
      </c>
      <c r="AO51" s="1280"/>
      <c r="AP51" s="1280"/>
      <c r="AQ51" s="1280"/>
      <c r="AR51" s="1280"/>
      <c r="AS51" s="1280"/>
      <c r="AT51" s="1280"/>
      <c r="AU51" s="1280"/>
      <c r="AV51" s="1280"/>
      <c r="AW51" s="1280"/>
      <c r="AX51" s="1280"/>
      <c r="AY51" s="1280"/>
      <c r="AZ51" s="1280"/>
      <c r="BA51" s="1280"/>
      <c r="BB51" s="1280" t="s">
        <v>619</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v>32.4</v>
      </c>
      <c r="BY51" s="1279"/>
      <c r="BZ51" s="1279"/>
      <c r="CA51" s="1279"/>
      <c r="CB51" s="1279"/>
      <c r="CC51" s="1279"/>
      <c r="CD51" s="1279"/>
      <c r="CE51" s="1279"/>
      <c r="CF51" s="1279">
        <v>44.9</v>
      </c>
      <c r="CG51" s="1279"/>
      <c r="CH51" s="1279"/>
      <c r="CI51" s="1279"/>
      <c r="CJ51" s="1279"/>
      <c r="CK51" s="1279"/>
      <c r="CL51" s="1279"/>
      <c r="CM51" s="1279"/>
      <c r="CN51" s="1279">
        <v>47.3</v>
      </c>
      <c r="CO51" s="1279"/>
      <c r="CP51" s="1279"/>
      <c r="CQ51" s="1279"/>
      <c r="CR51" s="1279"/>
      <c r="CS51" s="1279"/>
      <c r="CT51" s="1279"/>
      <c r="CU51" s="1279"/>
      <c r="CV51" s="1279">
        <v>41</v>
      </c>
      <c r="CW51" s="1279"/>
      <c r="CX51" s="1279"/>
      <c r="CY51" s="1279"/>
      <c r="CZ51" s="1279"/>
      <c r="DA51" s="1279"/>
      <c r="DB51" s="1279"/>
      <c r="DC51" s="1279"/>
    </row>
    <row r="52" spans="1:109" ht="13.5" x14ac:dyDescent="0.15">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626</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81.3</v>
      </c>
      <c r="BY53" s="1279"/>
      <c r="BZ53" s="1279"/>
      <c r="CA53" s="1279"/>
      <c r="CB53" s="1279"/>
      <c r="CC53" s="1279"/>
      <c r="CD53" s="1279"/>
      <c r="CE53" s="1279"/>
      <c r="CF53" s="1279">
        <v>81</v>
      </c>
      <c r="CG53" s="1279"/>
      <c r="CH53" s="1279"/>
      <c r="CI53" s="1279"/>
      <c r="CJ53" s="1279"/>
      <c r="CK53" s="1279"/>
      <c r="CL53" s="1279"/>
      <c r="CM53" s="1279"/>
      <c r="CN53" s="1279">
        <v>84.3</v>
      </c>
      <c r="CO53" s="1279"/>
      <c r="CP53" s="1279"/>
      <c r="CQ53" s="1279"/>
      <c r="CR53" s="1279"/>
      <c r="CS53" s="1279"/>
      <c r="CT53" s="1279"/>
      <c r="CU53" s="1279"/>
      <c r="CV53" s="1279">
        <v>87.6</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620</v>
      </c>
      <c r="AO55" s="1281"/>
      <c r="AP55" s="1281"/>
      <c r="AQ55" s="1281"/>
      <c r="AR55" s="1281"/>
      <c r="AS55" s="1281"/>
      <c r="AT55" s="1281"/>
      <c r="AU55" s="1281"/>
      <c r="AV55" s="1281"/>
      <c r="AW55" s="1281"/>
      <c r="AX55" s="1281"/>
      <c r="AY55" s="1281"/>
      <c r="AZ55" s="1281"/>
      <c r="BA55" s="1281"/>
      <c r="BB55" s="1280" t="s">
        <v>619</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79">
        <v>0</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626</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58.6</v>
      </c>
      <c r="BY57" s="1279"/>
      <c r="BZ57" s="1279"/>
      <c r="CA57" s="1279"/>
      <c r="CB57" s="1279"/>
      <c r="CC57" s="1279"/>
      <c r="CD57" s="1279"/>
      <c r="CE57" s="1279"/>
      <c r="CF57" s="1279">
        <v>59.1</v>
      </c>
      <c r="CG57" s="1279"/>
      <c r="CH57" s="1279"/>
      <c r="CI57" s="1279"/>
      <c r="CJ57" s="1279"/>
      <c r="CK57" s="1279"/>
      <c r="CL57" s="1279"/>
      <c r="CM57" s="1279"/>
      <c r="CN57" s="1279">
        <v>61.3</v>
      </c>
      <c r="CO57" s="1279"/>
      <c r="CP57" s="1279"/>
      <c r="CQ57" s="1279"/>
      <c r="CR57" s="1279"/>
      <c r="CS57" s="1279"/>
      <c r="CT57" s="1279"/>
      <c r="CU57" s="1279"/>
      <c r="CV57" s="1279">
        <v>62.9</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625</v>
      </c>
    </row>
    <row r="64" spans="1:109" ht="13.5" x14ac:dyDescent="0.15">
      <c r="B64" s="1272"/>
      <c r="G64" s="1309"/>
      <c r="I64" s="1311"/>
      <c r="J64" s="1311"/>
      <c r="K64" s="1311"/>
      <c r="L64" s="1311"/>
      <c r="M64" s="1311"/>
      <c r="N64" s="1310"/>
      <c r="AM64" s="1309"/>
      <c r="AN64" s="1309" t="s">
        <v>624</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623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622</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576</v>
      </c>
      <c r="BQ72" s="1281"/>
      <c r="BR72" s="1281"/>
      <c r="BS72" s="1281"/>
      <c r="BT72" s="1281"/>
      <c r="BU72" s="1281"/>
      <c r="BV72" s="1281"/>
      <c r="BW72" s="1281"/>
      <c r="BX72" s="1281" t="s">
        <v>577</v>
      </c>
      <c r="BY72" s="1281"/>
      <c r="BZ72" s="1281"/>
      <c r="CA72" s="1281"/>
      <c r="CB72" s="1281"/>
      <c r="CC72" s="1281"/>
      <c r="CD72" s="1281"/>
      <c r="CE72" s="1281"/>
      <c r="CF72" s="1281" t="s">
        <v>578</v>
      </c>
      <c r="CG72" s="1281"/>
      <c r="CH72" s="1281"/>
      <c r="CI72" s="1281"/>
      <c r="CJ72" s="1281"/>
      <c r="CK72" s="1281"/>
      <c r="CL72" s="1281"/>
      <c r="CM72" s="1281"/>
      <c r="CN72" s="1281" t="s">
        <v>579</v>
      </c>
      <c r="CO72" s="1281"/>
      <c r="CP72" s="1281"/>
      <c r="CQ72" s="1281"/>
      <c r="CR72" s="1281"/>
      <c r="CS72" s="1281"/>
      <c r="CT72" s="1281"/>
      <c r="CU72" s="1281"/>
      <c r="CV72" s="1281" t="s">
        <v>580</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621</v>
      </c>
      <c r="AO73" s="1280"/>
      <c r="AP73" s="1280"/>
      <c r="AQ73" s="1280"/>
      <c r="AR73" s="1280"/>
      <c r="AS73" s="1280"/>
      <c r="AT73" s="1280"/>
      <c r="AU73" s="1280"/>
      <c r="AV73" s="1280"/>
      <c r="AW73" s="1280"/>
      <c r="AX73" s="1280"/>
      <c r="AY73" s="1280"/>
      <c r="AZ73" s="1280"/>
      <c r="BA73" s="1280"/>
      <c r="BB73" s="1280" t="s">
        <v>619</v>
      </c>
      <c r="BC73" s="1280"/>
      <c r="BD73" s="1280"/>
      <c r="BE73" s="1280"/>
      <c r="BF73" s="1280"/>
      <c r="BG73" s="1280"/>
      <c r="BH73" s="1280"/>
      <c r="BI73" s="1280"/>
      <c r="BJ73" s="1280"/>
      <c r="BK73" s="1280"/>
      <c r="BL73" s="1280"/>
      <c r="BM73" s="1280"/>
      <c r="BN73" s="1280"/>
      <c r="BO73" s="1280"/>
      <c r="BP73" s="1279">
        <v>23</v>
      </c>
      <c r="BQ73" s="1279"/>
      <c r="BR73" s="1279"/>
      <c r="BS73" s="1279"/>
      <c r="BT73" s="1279"/>
      <c r="BU73" s="1279"/>
      <c r="BV73" s="1279"/>
      <c r="BW73" s="1279"/>
      <c r="BX73" s="1279">
        <v>32.4</v>
      </c>
      <c r="BY73" s="1279"/>
      <c r="BZ73" s="1279"/>
      <c r="CA73" s="1279"/>
      <c r="CB73" s="1279"/>
      <c r="CC73" s="1279"/>
      <c r="CD73" s="1279"/>
      <c r="CE73" s="1279"/>
      <c r="CF73" s="1279">
        <v>44.9</v>
      </c>
      <c r="CG73" s="1279"/>
      <c r="CH73" s="1279"/>
      <c r="CI73" s="1279"/>
      <c r="CJ73" s="1279"/>
      <c r="CK73" s="1279"/>
      <c r="CL73" s="1279"/>
      <c r="CM73" s="1279"/>
      <c r="CN73" s="1279">
        <v>47.3</v>
      </c>
      <c r="CO73" s="1279"/>
      <c r="CP73" s="1279"/>
      <c r="CQ73" s="1279"/>
      <c r="CR73" s="1279"/>
      <c r="CS73" s="1279"/>
      <c r="CT73" s="1279"/>
      <c r="CU73" s="1279"/>
      <c r="CV73" s="1279">
        <v>41</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618</v>
      </c>
      <c r="BC75" s="1280"/>
      <c r="BD75" s="1280"/>
      <c r="BE75" s="1280"/>
      <c r="BF75" s="1280"/>
      <c r="BG75" s="1280"/>
      <c r="BH75" s="1280"/>
      <c r="BI75" s="1280"/>
      <c r="BJ75" s="1280"/>
      <c r="BK75" s="1280"/>
      <c r="BL75" s="1280"/>
      <c r="BM75" s="1280"/>
      <c r="BN75" s="1280"/>
      <c r="BO75" s="1280"/>
      <c r="BP75" s="1279">
        <v>8.6999999999999993</v>
      </c>
      <c r="BQ75" s="1279"/>
      <c r="BR75" s="1279"/>
      <c r="BS75" s="1279"/>
      <c r="BT75" s="1279"/>
      <c r="BU75" s="1279"/>
      <c r="BV75" s="1279"/>
      <c r="BW75" s="1279"/>
      <c r="BX75" s="1279">
        <v>8.4</v>
      </c>
      <c r="BY75" s="1279"/>
      <c r="BZ75" s="1279"/>
      <c r="CA75" s="1279"/>
      <c r="CB75" s="1279"/>
      <c r="CC75" s="1279"/>
      <c r="CD75" s="1279"/>
      <c r="CE75" s="1279"/>
      <c r="CF75" s="1279">
        <v>8.5</v>
      </c>
      <c r="CG75" s="1279"/>
      <c r="CH75" s="1279"/>
      <c r="CI75" s="1279"/>
      <c r="CJ75" s="1279"/>
      <c r="CK75" s="1279"/>
      <c r="CL75" s="1279"/>
      <c r="CM75" s="1279"/>
      <c r="CN75" s="1279">
        <v>9.3000000000000007</v>
      </c>
      <c r="CO75" s="1279"/>
      <c r="CP75" s="1279"/>
      <c r="CQ75" s="1279"/>
      <c r="CR75" s="1279"/>
      <c r="CS75" s="1279"/>
      <c r="CT75" s="1279"/>
      <c r="CU75" s="1279"/>
      <c r="CV75" s="1279">
        <v>9.9</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620</v>
      </c>
      <c r="AO77" s="1281"/>
      <c r="AP77" s="1281"/>
      <c r="AQ77" s="1281"/>
      <c r="AR77" s="1281"/>
      <c r="AS77" s="1281"/>
      <c r="AT77" s="1281"/>
      <c r="AU77" s="1281"/>
      <c r="AV77" s="1281"/>
      <c r="AW77" s="1281"/>
      <c r="AX77" s="1281"/>
      <c r="AY77" s="1281"/>
      <c r="AZ77" s="1281"/>
      <c r="BA77" s="1281"/>
      <c r="BB77" s="1280" t="s">
        <v>619</v>
      </c>
      <c r="BC77" s="1280"/>
      <c r="BD77" s="1280"/>
      <c r="BE77" s="1280"/>
      <c r="BF77" s="1280"/>
      <c r="BG77" s="1280"/>
      <c r="BH77" s="1280"/>
      <c r="BI77" s="1280"/>
      <c r="BJ77" s="1280"/>
      <c r="BK77" s="1280"/>
      <c r="BL77" s="1280"/>
      <c r="BM77" s="1280"/>
      <c r="BN77" s="1280"/>
      <c r="BO77" s="1280"/>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618</v>
      </c>
      <c r="BC79" s="1280"/>
      <c r="BD79" s="1280"/>
      <c r="BE79" s="1280"/>
      <c r="BF79" s="1280"/>
      <c r="BG79" s="1280"/>
      <c r="BH79" s="1280"/>
      <c r="BI79" s="1280"/>
      <c r="BJ79" s="1280"/>
      <c r="BK79" s="1280"/>
      <c r="BL79" s="1280"/>
      <c r="BM79" s="1280"/>
      <c r="BN79" s="1280"/>
      <c r="BO79" s="1280"/>
      <c r="BP79" s="1279">
        <v>8.6</v>
      </c>
      <c r="BQ79" s="1279"/>
      <c r="BR79" s="1279"/>
      <c r="BS79" s="1279"/>
      <c r="BT79" s="1279"/>
      <c r="BU79" s="1279"/>
      <c r="BV79" s="1279"/>
      <c r="BW79" s="1279"/>
      <c r="BX79" s="1279">
        <v>7.3</v>
      </c>
      <c r="BY79" s="1279"/>
      <c r="BZ79" s="1279"/>
      <c r="CA79" s="1279"/>
      <c r="CB79" s="1279"/>
      <c r="CC79" s="1279"/>
      <c r="CD79" s="1279"/>
      <c r="CE79" s="1279"/>
      <c r="CF79" s="1279">
        <v>7.2</v>
      </c>
      <c r="CG79" s="1279"/>
      <c r="CH79" s="1279"/>
      <c r="CI79" s="1279"/>
      <c r="CJ79" s="1279"/>
      <c r="CK79" s="1279"/>
      <c r="CL79" s="1279"/>
      <c r="CM79" s="1279"/>
      <c r="CN79" s="1279">
        <v>7.2</v>
      </c>
      <c r="CO79" s="1279"/>
      <c r="CP79" s="1279"/>
      <c r="CQ79" s="1279"/>
      <c r="CR79" s="1279"/>
      <c r="CS79" s="1279"/>
      <c r="CT79" s="1279"/>
      <c r="CU79" s="1279"/>
      <c r="CV79" s="1279">
        <v>7.7</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V4fTsonpbRAY0LlfWc5epmVNaBZmPfl1WiBG55k71gcfHYk9iJANm+H2zElebR/0h1jN7ljI3OJ0tvScHeROAg==" saltValue="eZhPLERolPez1p+F2APhB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54F67-1FC3-44DD-B4ED-F0CD4155476B}">
  <sheetPr>
    <pageSetUpPr fitToPage="1"/>
  </sheetPr>
  <dimension ref="A1:DR125"/>
  <sheetViews>
    <sheetView showGridLines="0" view="pageBreakPreview" topLeftCell="A106" zoomScale="70" zoomScaleNormal="100" zoomScaleSheetLayoutView="70" workbookViewId="0">
      <selection activeCell="CJ18" sqref="CJ1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522</v>
      </c>
    </row>
  </sheetData>
  <sheetProtection algorithmName="SHA-512" hashValue="H9EcysLSWuE2Rug8LIMfCxcVJn9Fb1E9bR+A4tiGH80pk1PNXNXOXlmMsIQRgP5+UR9czRB+E9W4Y5kbla6DYg==" saltValue="9P0GsV4xVteeI5c4a4dh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1628B-2353-49D6-91B7-96ECD2112D27}">
  <sheetPr>
    <pageSetUpPr fitToPage="1"/>
  </sheetPr>
  <dimension ref="A1:DR125"/>
  <sheetViews>
    <sheetView showGridLines="0" topLeftCell="A22" zoomScale="70" zoomScaleNormal="70" zoomScaleSheetLayoutView="55" workbookViewId="0">
      <selection activeCell="BR14" sqref="BR1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522</v>
      </c>
    </row>
  </sheetData>
  <sheetProtection algorithmName="SHA-512" hashValue="OWjMyao8gCOdvn980tOND10MX0iaIwl9F1EzxiVykXfbO2RKfHAIHbO2Kzhe3PI8mrpaGMVcuiaXmz2fHdVAaQ==" saltValue="cIssU5lP4tzwDaUIeE2VG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573</v>
      </c>
      <c r="G2" s="157"/>
      <c r="H2" s="158"/>
    </row>
    <row r="3" spans="1:8" x14ac:dyDescent="0.15">
      <c r="A3" s="154" t="s">
        <v>566</v>
      </c>
      <c r="B3" s="159"/>
      <c r="C3" s="160"/>
      <c r="D3" s="161">
        <v>125149</v>
      </c>
      <c r="E3" s="162"/>
      <c r="F3" s="163">
        <v>162193</v>
      </c>
      <c r="G3" s="164"/>
      <c r="H3" s="165"/>
    </row>
    <row r="4" spans="1:8" x14ac:dyDescent="0.15">
      <c r="A4" s="166"/>
      <c r="B4" s="167"/>
      <c r="C4" s="168"/>
      <c r="D4" s="169">
        <v>101952</v>
      </c>
      <c r="E4" s="170"/>
      <c r="F4" s="171">
        <v>79985</v>
      </c>
      <c r="G4" s="172"/>
      <c r="H4" s="173"/>
    </row>
    <row r="5" spans="1:8" x14ac:dyDescent="0.15">
      <c r="A5" s="154" t="s">
        <v>568</v>
      </c>
      <c r="B5" s="159"/>
      <c r="C5" s="160"/>
      <c r="D5" s="161">
        <v>121635</v>
      </c>
      <c r="E5" s="162"/>
      <c r="F5" s="163">
        <v>138651</v>
      </c>
      <c r="G5" s="164"/>
      <c r="H5" s="165"/>
    </row>
    <row r="6" spans="1:8" x14ac:dyDescent="0.15">
      <c r="A6" s="166"/>
      <c r="B6" s="167"/>
      <c r="C6" s="168"/>
      <c r="D6" s="169">
        <v>66506</v>
      </c>
      <c r="E6" s="170"/>
      <c r="F6" s="171">
        <v>71211</v>
      </c>
      <c r="G6" s="172"/>
      <c r="H6" s="173"/>
    </row>
    <row r="7" spans="1:8" x14ac:dyDescent="0.15">
      <c r="A7" s="154" t="s">
        <v>569</v>
      </c>
      <c r="B7" s="159"/>
      <c r="C7" s="160"/>
      <c r="D7" s="161">
        <v>127241</v>
      </c>
      <c r="E7" s="162"/>
      <c r="F7" s="163">
        <v>122882</v>
      </c>
      <c r="G7" s="164"/>
      <c r="H7" s="165"/>
    </row>
    <row r="8" spans="1:8" x14ac:dyDescent="0.15">
      <c r="A8" s="166"/>
      <c r="B8" s="167"/>
      <c r="C8" s="168"/>
      <c r="D8" s="169">
        <v>91705</v>
      </c>
      <c r="E8" s="170"/>
      <c r="F8" s="171">
        <v>65785</v>
      </c>
      <c r="G8" s="172"/>
      <c r="H8" s="173"/>
    </row>
    <row r="9" spans="1:8" x14ac:dyDescent="0.15">
      <c r="A9" s="154" t="s">
        <v>570</v>
      </c>
      <c r="B9" s="159"/>
      <c r="C9" s="160"/>
      <c r="D9" s="161">
        <v>121148</v>
      </c>
      <c r="E9" s="162"/>
      <c r="F9" s="163">
        <v>114790</v>
      </c>
      <c r="G9" s="164"/>
      <c r="H9" s="165"/>
    </row>
    <row r="10" spans="1:8" x14ac:dyDescent="0.15">
      <c r="A10" s="166"/>
      <c r="B10" s="167"/>
      <c r="C10" s="168"/>
      <c r="D10" s="169">
        <v>63366</v>
      </c>
      <c r="E10" s="170"/>
      <c r="F10" s="171">
        <v>55601</v>
      </c>
      <c r="G10" s="172"/>
      <c r="H10" s="173"/>
    </row>
    <row r="11" spans="1:8" x14ac:dyDescent="0.15">
      <c r="A11" s="154" t="s">
        <v>571</v>
      </c>
      <c r="B11" s="159"/>
      <c r="C11" s="160"/>
      <c r="D11" s="161">
        <v>108058</v>
      </c>
      <c r="E11" s="162"/>
      <c r="F11" s="163">
        <v>126262</v>
      </c>
      <c r="G11" s="164"/>
      <c r="H11" s="165"/>
    </row>
    <row r="12" spans="1:8" x14ac:dyDescent="0.15">
      <c r="A12" s="166"/>
      <c r="B12" s="167"/>
      <c r="C12" s="174"/>
      <c r="D12" s="169">
        <v>48434</v>
      </c>
      <c r="E12" s="170"/>
      <c r="F12" s="171">
        <v>56769</v>
      </c>
      <c r="G12" s="172"/>
      <c r="H12" s="173"/>
    </row>
    <row r="13" spans="1:8" x14ac:dyDescent="0.15">
      <c r="A13" s="154"/>
      <c r="B13" s="159"/>
      <c r="C13" s="175"/>
      <c r="D13" s="176">
        <v>120646</v>
      </c>
      <c r="E13" s="177"/>
      <c r="F13" s="178">
        <v>132956</v>
      </c>
      <c r="G13" s="179"/>
      <c r="H13" s="165"/>
    </row>
    <row r="14" spans="1:8" x14ac:dyDescent="0.15">
      <c r="A14" s="166"/>
      <c r="B14" s="167"/>
      <c r="C14" s="168"/>
      <c r="D14" s="169">
        <v>74393</v>
      </c>
      <c r="E14" s="170"/>
      <c r="F14" s="171">
        <v>65870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3.91</v>
      </c>
      <c r="C19" s="180">
        <f>ROUND(VALUE(SUBSTITUTE(実質収支比率等に係る経年分析!G$48,"▲","-")),2)</f>
        <v>2.98</v>
      </c>
      <c r="D19" s="180">
        <f>ROUND(VALUE(SUBSTITUTE(実質収支比率等に係る経年分析!H$48,"▲","-")),2)</f>
        <v>4.3</v>
      </c>
      <c r="E19" s="180">
        <f>ROUND(VALUE(SUBSTITUTE(実質収支比率等に係る経年分析!I$48,"▲","-")),2)</f>
        <v>4.5199999999999996</v>
      </c>
      <c r="F19" s="180">
        <f>ROUND(VALUE(SUBSTITUTE(実質収支比率等に係る経年分析!J$48,"▲","-")),2)</f>
        <v>4.42</v>
      </c>
    </row>
    <row r="20" spans="1:11" x14ac:dyDescent="0.15">
      <c r="A20" s="180" t="s">
        <v>54</v>
      </c>
      <c r="B20" s="180">
        <f>ROUND(VALUE(SUBSTITUTE(実質収支比率等に係る経年分析!F$47,"▲","-")),2)</f>
        <v>23.66</v>
      </c>
      <c r="C20" s="180">
        <f>ROUND(VALUE(SUBSTITUTE(実質収支比率等に係る経年分析!G$47,"▲","-")),2)</f>
        <v>24.85</v>
      </c>
      <c r="D20" s="180">
        <f>ROUND(VALUE(SUBSTITUTE(実質収支比率等に係る経年分析!H$47,"▲","-")),2)</f>
        <v>23.25</v>
      </c>
      <c r="E20" s="180">
        <f>ROUND(VALUE(SUBSTITUTE(実質収支比率等に係る経年分析!I$47,"▲","-")),2)</f>
        <v>21.57</v>
      </c>
      <c r="F20" s="180">
        <f>ROUND(VALUE(SUBSTITUTE(実質収支比率等に係る経年分析!J$47,"▲","-")),2)</f>
        <v>21.25</v>
      </c>
    </row>
    <row r="21" spans="1:11" x14ac:dyDescent="0.15">
      <c r="A21" s="180" t="s">
        <v>55</v>
      </c>
      <c r="B21" s="180">
        <f>IF(ISNUMBER(VALUE(SUBSTITUTE(実質収支比率等に係る経年分析!F$49,"▲","-"))),ROUND(VALUE(SUBSTITUTE(実質収支比率等に係る経年分析!F$49,"▲","-")),2),NA())</f>
        <v>1.26</v>
      </c>
      <c r="C21" s="180">
        <f>IF(ISNUMBER(VALUE(SUBSTITUTE(実質収支比率等に係る経年分析!G$49,"▲","-"))),ROUND(VALUE(SUBSTITUTE(実質収支比率等に係る経年分析!G$49,"▲","-")),2),NA())</f>
        <v>-1.1100000000000001</v>
      </c>
      <c r="D21" s="180">
        <f>IF(ISNUMBER(VALUE(SUBSTITUTE(実質収支比率等に係る経年分析!H$49,"▲","-"))),ROUND(VALUE(SUBSTITUTE(実質収支比率等に係る経年分析!H$49,"▲","-")),2),NA())</f>
        <v>-1.74</v>
      </c>
      <c r="E21" s="180">
        <f>IF(ISNUMBER(VALUE(SUBSTITUTE(実質収支比率等に係る経年分析!I$49,"▲","-"))),ROUND(VALUE(SUBSTITUTE(実質収支比率等に係る経年分析!I$49,"▲","-")),2),NA())</f>
        <v>-0.98</v>
      </c>
      <c r="F21" s="180">
        <f>IF(ISNUMBER(VALUE(SUBSTITUTE(実質収支比率等に係る経年分析!J$49,"▲","-"))),ROUND(VALUE(SUBSTITUTE(実質収支比率等に係る経年分析!J$49,"▲","-")),2),NA())</f>
        <v>-0.02</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国民健康保険関川診療所特別会計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2.2599999999999998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2.58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0.73</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0.85</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0.93</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2.0099999999999998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4.5199999999999996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4.42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4.4400000000000004</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680</v>
      </c>
      <c r="E42" s="182"/>
      <c r="F42" s="182"/>
      <c r="G42" s="182">
        <f>'実質公債費比率（分子）の構造'!L$52</f>
        <v>656</v>
      </c>
      <c r="H42" s="182"/>
      <c r="I42" s="182"/>
      <c r="J42" s="182">
        <f>'実質公債費比率（分子）の構造'!M$52</f>
        <v>631</v>
      </c>
      <c r="K42" s="182"/>
      <c r="L42" s="182"/>
      <c r="M42" s="182">
        <f>'実質公債費比率（分子）の構造'!N$52</f>
        <v>633</v>
      </c>
      <c r="N42" s="182"/>
      <c r="O42" s="182"/>
      <c r="P42" s="182">
        <f>'実質公債費比率（分子）の構造'!O$52</f>
        <v>638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13</v>
      </c>
      <c r="C44" s="182"/>
      <c r="D44" s="182"/>
      <c r="E44" s="182">
        <f>'実質公債費比率（分子）の構造'!L$50</f>
        <v>8</v>
      </c>
      <c r="F44" s="182"/>
      <c r="G44" s="182"/>
      <c r="H44" s="182">
        <f>'実質公債費比率（分子）の構造'!M$50</f>
        <v>5</v>
      </c>
      <c r="I44" s="182"/>
      <c r="J44" s="182"/>
      <c r="K44" s="182">
        <f>'実質公債費比率（分子）の構造'!N$50</f>
        <v>3</v>
      </c>
      <c r="L44" s="182"/>
      <c r="M44" s="182"/>
      <c r="N44" s="182">
        <f>'実質公債費比率（分子）の構造'!O$50</f>
        <v>0</v>
      </c>
      <c r="O44" s="182"/>
      <c r="P44" s="182"/>
    </row>
    <row r="45" spans="1:16" x14ac:dyDescent="0.15">
      <c r="A45" s="182" t="s">
        <v>65</v>
      </c>
      <c r="B45" s="182">
        <f>'実質公債費比率（分子）の構造'!K$49</f>
        <v>0</v>
      </c>
      <c r="C45" s="182"/>
      <c r="D45" s="182"/>
      <c r="E45" s="182">
        <f>'実質公債費比率（分子）の構造'!L$49</f>
        <v>0</v>
      </c>
      <c r="F45" s="182"/>
      <c r="G45" s="182"/>
      <c r="H45" s="182">
        <f>'実質公債費比率（分子）の構造'!M$49</f>
        <v>31</v>
      </c>
      <c r="I45" s="182"/>
      <c r="J45" s="182"/>
      <c r="K45" s="182">
        <f>'実質公債費比率（分子）の構造'!N$49</f>
        <v>43</v>
      </c>
      <c r="L45" s="182"/>
      <c r="M45" s="182"/>
      <c r="N45" s="182">
        <f>'実質公債費比率（分子）の構造'!O$49</f>
        <v>40</v>
      </c>
      <c r="O45" s="182"/>
      <c r="P45" s="182"/>
    </row>
    <row r="46" spans="1:16" x14ac:dyDescent="0.15">
      <c r="A46" s="182" t="s">
        <v>66</v>
      </c>
      <c r="B46" s="182">
        <f>'実質公債費比率（分子）の構造'!K$48</f>
        <v>275</v>
      </c>
      <c r="C46" s="182"/>
      <c r="D46" s="182"/>
      <c r="E46" s="182">
        <f>'実質公債費比率（分子）の構造'!L$48</f>
        <v>284</v>
      </c>
      <c r="F46" s="182"/>
      <c r="G46" s="182"/>
      <c r="H46" s="182">
        <f>'実質公債費比率（分子）の構造'!M$48</f>
        <v>288</v>
      </c>
      <c r="I46" s="182"/>
      <c r="J46" s="182"/>
      <c r="K46" s="182">
        <f>'実質公債費比率（分子）の構造'!N$48</f>
        <v>298</v>
      </c>
      <c r="L46" s="182"/>
      <c r="M46" s="182"/>
      <c r="N46" s="182">
        <f>'実質公債費比率（分子）の構造'!O$48</f>
        <v>291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609</v>
      </c>
      <c r="C49" s="182"/>
      <c r="D49" s="182"/>
      <c r="E49" s="182">
        <f>'実質公債費比率（分子）の構造'!L$45</f>
        <v>573</v>
      </c>
      <c r="F49" s="182"/>
      <c r="G49" s="182"/>
      <c r="H49" s="182">
        <f>'実質公債費比率（分子）の構造'!M$45</f>
        <v>543</v>
      </c>
      <c r="I49" s="182"/>
      <c r="J49" s="182"/>
      <c r="K49" s="182">
        <f>'実質公債費比率（分子）の構造'!N$45</f>
        <v>547</v>
      </c>
      <c r="L49" s="182"/>
      <c r="M49" s="182"/>
      <c r="N49" s="182">
        <f>'実質公債費比率（分子）の構造'!O$45</f>
        <v>563</v>
      </c>
      <c r="O49" s="182"/>
      <c r="P49" s="182"/>
    </row>
    <row r="50" spans="1:16" x14ac:dyDescent="0.15">
      <c r="A50" s="182" t="s">
        <v>70</v>
      </c>
      <c r="B50" s="182" t="e">
        <f>NA()</f>
        <v>#N/A</v>
      </c>
      <c r="C50" s="182">
        <f>IF(ISNUMBER('実質公債費比率（分子）の構造'!K$53),'実質公債費比率（分子）の構造'!K$53,NA())</f>
        <v>217</v>
      </c>
      <c r="D50" s="182" t="e">
        <f>NA()</f>
        <v>#N/A</v>
      </c>
      <c r="E50" s="182" t="e">
        <f>NA()</f>
        <v>#N/A</v>
      </c>
      <c r="F50" s="182">
        <f>IF(ISNUMBER('実質公債費比率（分子）の構造'!L$53),'実質公債費比率（分子）の構造'!L$53,NA())</f>
        <v>209</v>
      </c>
      <c r="G50" s="182" t="e">
        <f>NA()</f>
        <v>#N/A</v>
      </c>
      <c r="H50" s="182" t="e">
        <f>NA()</f>
        <v>#N/A</v>
      </c>
      <c r="I50" s="182">
        <f>IF(ISNUMBER('実質公債費比率（分子）の構造'!M$53),'実質公債費比率（分子）の構造'!M$53,NA())</f>
        <v>236</v>
      </c>
      <c r="J50" s="182" t="e">
        <f>NA()</f>
        <v>#N/A</v>
      </c>
      <c r="K50" s="182" t="e">
        <f>NA()</f>
        <v>#N/A</v>
      </c>
      <c r="L50" s="182">
        <f>IF(ISNUMBER('実質公債費比率（分子）の構造'!N$53),'実質公債費比率（分子）の構造'!N$53,NA())</f>
        <v>258</v>
      </c>
      <c r="M50" s="182" t="e">
        <f>NA()</f>
        <v>#N/A</v>
      </c>
      <c r="N50" s="182" t="e">
        <f>NA()</f>
        <v>#N/A</v>
      </c>
      <c r="O50" s="182">
        <f>IF(ISNUMBER('実質公債費比率（分子）の構造'!O$53),'実質公債費比率（分子）の構造'!O$53,NA())</f>
        <v>256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6671</v>
      </c>
      <c r="E56" s="181"/>
      <c r="F56" s="181"/>
      <c r="G56" s="181">
        <f>'将来負担比率（分子）の構造'!J$52</f>
        <v>6515</v>
      </c>
      <c r="H56" s="181"/>
      <c r="I56" s="181"/>
      <c r="J56" s="181">
        <f>'将来負担比率（分子）の構造'!K$52</f>
        <v>6469</v>
      </c>
      <c r="K56" s="181"/>
      <c r="L56" s="181"/>
      <c r="M56" s="181">
        <f>'将来負担比率（分子）の構造'!L$52</f>
        <v>6416</v>
      </c>
      <c r="N56" s="181"/>
      <c r="O56" s="181"/>
      <c r="P56" s="181">
        <f>'将来負担比率（分子）の構造'!M$52</f>
        <v>6212</v>
      </c>
    </row>
    <row r="57" spans="1:16" x14ac:dyDescent="0.15">
      <c r="A57" s="181" t="s">
        <v>41</v>
      </c>
      <c r="B57" s="181"/>
      <c r="C57" s="181"/>
      <c r="D57" s="181">
        <f>'将来負担比率（分子）の構造'!I$51</f>
        <v>73</v>
      </c>
      <c r="E57" s="181"/>
      <c r="F57" s="181"/>
      <c r="G57" s="181">
        <f>'将来負担比率（分子）の構造'!J$51</f>
        <v>60</v>
      </c>
      <c r="H57" s="181"/>
      <c r="I57" s="181"/>
      <c r="J57" s="181">
        <f>'将来負担比率（分子）の構造'!K$51</f>
        <v>59</v>
      </c>
      <c r="K57" s="181"/>
      <c r="L57" s="181"/>
      <c r="M57" s="181">
        <f>'将来負担比率（分子）の構造'!L$51</f>
        <v>83</v>
      </c>
      <c r="N57" s="181"/>
      <c r="O57" s="181"/>
      <c r="P57" s="181">
        <f>'将来負担比率（分子）の構造'!M$51</f>
        <v>53</v>
      </c>
    </row>
    <row r="58" spans="1:16" x14ac:dyDescent="0.15">
      <c r="A58" s="181" t="s">
        <v>40</v>
      </c>
      <c r="B58" s="181"/>
      <c r="C58" s="181"/>
      <c r="D58" s="181">
        <f>'将来負担比率（分子）の構造'!I$50</f>
        <v>2064</v>
      </c>
      <c r="E58" s="181"/>
      <c r="F58" s="181"/>
      <c r="G58" s="181">
        <f>'将来負担比率（分子）の構造'!J$50</f>
        <v>2032</v>
      </c>
      <c r="H58" s="181"/>
      <c r="I58" s="181"/>
      <c r="J58" s="181">
        <f>'将来負担比率（分子）の構造'!K$50</f>
        <v>1828</v>
      </c>
      <c r="K58" s="181"/>
      <c r="L58" s="181"/>
      <c r="M58" s="181">
        <f>'将来負担比率（分子）の構造'!L$50</f>
        <v>1714</v>
      </c>
      <c r="N58" s="181"/>
      <c r="O58" s="181"/>
      <c r="P58" s="181">
        <f>'将来負担比率（分子）の構造'!M$50</f>
        <v>1861</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1003</v>
      </c>
      <c r="C62" s="181"/>
      <c r="D62" s="181"/>
      <c r="E62" s="181">
        <f>'将来負担比率（分子）の構造'!J$45</f>
        <v>1010</v>
      </c>
      <c r="F62" s="181"/>
      <c r="G62" s="181"/>
      <c r="H62" s="181">
        <f>'将来負担比率（分子）の構造'!K$45</f>
        <v>958</v>
      </c>
      <c r="I62" s="181"/>
      <c r="J62" s="181"/>
      <c r="K62" s="181">
        <f>'将来負担比率（分子）の構造'!L$45</f>
        <v>944</v>
      </c>
      <c r="L62" s="181"/>
      <c r="M62" s="181"/>
      <c r="N62" s="181">
        <f>'将来負担比率（分子）の構造'!M$45</f>
        <v>907</v>
      </c>
      <c r="O62" s="181"/>
      <c r="P62" s="181"/>
    </row>
    <row r="63" spans="1:16" x14ac:dyDescent="0.15">
      <c r="A63" s="181" t="s">
        <v>33</v>
      </c>
      <c r="B63" s="181">
        <f>'将来負担比率（分子）の構造'!I$44</f>
        <v>7</v>
      </c>
      <c r="C63" s="181"/>
      <c r="D63" s="181"/>
      <c r="E63" s="181">
        <f>'将来負担比率（分子）の構造'!J$44</f>
        <v>16</v>
      </c>
      <c r="F63" s="181"/>
      <c r="G63" s="181"/>
      <c r="H63" s="181">
        <f>'将来負担比率（分子）の構造'!K$44</f>
        <v>72</v>
      </c>
      <c r="I63" s="181"/>
      <c r="J63" s="181"/>
      <c r="K63" s="181">
        <f>'将来負担比率（分子）の構造'!L$44</f>
        <v>74</v>
      </c>
      <c r="L63" s="181"/>
      <c r="M63" s="181"/>
      <c r="N63" s="181">
        <f>'将来負担比率（分子）の構造'!M$44</f>
        <v>80</v>
      </c>
      <c r="O63" s="181"/>
      <c r="P63" s="181"/>
    </row>
    <row r="64" spans="1:16" x14ac:dyDescent="0.15">
      <c r="A64" s="181" t="s">
        <v>32</v>
      </c>
      <c r="B64" s="181">
        <f>'将来負担比率（分子）の構造'!I$43</f>
        <v>2730</v>
      </c>
      <c r="C64" s="181"/>
      <c r="D64" s="181"/>
      <c r="E64" s="181">
        <f>'将来負担比率（分子）の構造'!J$43</f>
        <v>2763</v>
      </c>
      <c r="F64" s="181"/>
      <c r="G64" s="181"/>
      <c r="H64" s="181">
        <f>'将来負担比率（分子）の構造'!K$43</f>
        <v>2700</v>
      </c>
      <c r="I64" s="181"/>
      <c r="J64" s="181"/>
      <c r="K64" s="181">
        <f>'将来負担比率（分子）の構造'!L$43</f>
        <v>2730</v>
      </c>
      <c r="L64" s="181"/>
      <c r="M64" s="181"/>
      <c r="N64" s="181">
        <f>'将来負担比率（分子）の構造'!M$43</f>
        <v>2757</v>
      </c>
      <c r="O64" s="181"/>
      <c r="P64" s="181"/>
    </row>
    <row r="65" spans="1:16" x14ac:dyDescent="0.15">
      <c r="A65" s="181" t="s">
        <v>31</v>
      </c>
      <c r="B65" s="181">
        <f>'将来負担比率（分子）の構造'!I$42</f>
        <v>497</v>
      </c>
      <c r="C65" s="181"/>
      <c r="D65" s="181"/>
      <c r="E65" s="181">
        <f>'将来負担比率（分子）の構造'!J$42</f>
        <v>438</v>
      </c>
      <c r="F65" s="181"/>
      <c r="G65" s="181"/>
      <c r="H65" s="181">
        <f>'将来負担比率（分子）の構造'!K$42</f>
        <v>477</v>
      </c>
      <c r="I65" s="181"/>
      <c r="J65" s="181"/>
      <c r="K65" s="181">
        <f>'将来負担比率（分子）の構造'!L$42</f>
        <v>336</v>
      </c>
      <c r="L65" s="181"/>
      <c r="M65" s="181"/>
      <c r="N65" s="181">
        <f>'将来負担比率（分子）の構造'!M$42</f>
        <v>204</v>
      </c>
      <c r="O65" s="181"/>
      <c r="P65" s="181"/>
    </row>
    <row r="66" spans="1:16" x14ac:dyDescent="0.15">
      <c r="A66" s="181" t="s">
        <v>30</v>
      </c>
      <c r="B66" s="181">
        <f>'将来負担比率（分子）の構造'!I$41</f>
        <v>5195</v>
      </c>
      <c r="C66" s="181"/>
      <c r="D66" s="181"/>
      <c r="E66" s="181">
        <f>'将来負担比率（分子）の構造'!J$41</f>
        <v>5216</v>
      </c>
      <c r="F66" s="181"/>
      <c r="G66" s="181"/>
      <c r="H66" s="181">
        <f>'将来負担比率（分子）の構造'!K$41</f>
        <v>5245</v>
      </c>
      <c r="I66" s="181"/>
      <c r="J66" s="181"/>
      <c r="K66" s="181">
        <f>'将来負担比率（分子）の構造'!L$41</f>
        <v>5311</v>
      </c>
      <c r="L66" s="181"/>
      <c r="M66" s="181"/>
      <c r="N66" s="181">
        <f>'将来負担比率（分子）の構造'!M$41</f>
        <v>5225</v>
      </c>
      <c r="O66" s="181"/>
      <c r="P66" s="181"/>
    </row>
    <row r="67" spans="1:16" x14ac:dyDescent="0.15">
      <c r="A67" s="181" t="s">
        <v>74</v>
      </c>
      <c r="B67" s="181" t="e">
        <f>NA()</f>
        <v>#N/A</v>
      </c>
      <c r="C67" s="181">
        <f>IF(ISNUMBER('将来負担比率（分子）の構造'!I$53), IF('将来負担比率（分子）の構造'!I$53 &lt; 0, 0, '将来負担比率（分子）の構造'!I$53), NA())</f>
        <v>624</v>
      </c>
      <c r="D67" s="181" t="e">
        <f>NA()</f>
        <v>#N/A</v>
      </c>
      <c r="E67" s="181" t="e">
        <f>NA()</f>
        <v>#N/A</v>
      </c>
      <c r="F67" s="181">
        <f>IF(ISNUMBER('将来負担比率（分子）の構造'!J$53), IF('将来負担比率（分子）の構造'!J$53 &lt; 0, 0, '将来負担比率（分子）の構造'!J$53), NA())</f>
        <v>836</v>
      </c>
      <c r="G67" s="181" t="e">
        <f>NA()</f>
        <v>#N/A</v>
      </c>
      <c r="H67" s="181" t="e">
        <f>NA()</f>
        <v>#N/A</v>
      </c>
      <c r="I67" s="181">
        <f>IF(ISNUMBER('将来負担比率（分子）の構造'!K$53), IF('将来負担比率（分子）の構造'!K$53 &lt; 0, 0, '将来負担比率（分子）の構造'!K$53), NA())</f>
        <v>1097</v>
      </c>
      <c r="J67" s="181" t="e">
        <f>NA()</f>
        <v>#N/A</v>
      </c>
      <c r="K67" s="181" t="e">
        <f>NA()</f>
        <v>#N/A</v>
      </c>
      <c r="L67" s="181">
        <f>IF(ISNUMBER('将来負担比率（分子）の構造'!L$53), IF('将来負担比率（分子）の構造'!L$53 &lt; 0, 0, '将来負担比率（分子）の構造'!L$53), NA())</f>
        <v>1183</v>
      </c>
      <c r="M67" s="181" t="e">
        <f>NA()</f>
        <v>#N/A</v>
      </c>
      <c r="N67" s="181" t="e">
        <f>NA()</f>
        <v>#N/A</v>
      </c>
      <c r="O67" s="181">
        <f>IF(ISNUMBER('将来負担比率（分子）の構造'!M$53), IF('将来負担比率（分子）の構造'!M$53 &lt; 0, 0, '将来負担比率（分子）の構造'!M$53), NA())</f>
        <v>1047</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709</v>
      </c>
      <c r="C72" s="185">
        <f>基金残高に係る経年分析!G55</f>
        <v>669</v>
      </c>
      <c r="D72" s="185">
        <f>基金残高に係る経年分析!H55</f>
        <v>670</v>
      </c>
    </row>
    <row r="73" spans="1:16" x14ac:dyDescent="0.15">
      <c r="A73" s="184" t="s">
        <v>77</v>
      </c>
      <c r="B73" s="185">
        <f>基金残高に係る経年分析!F56</f>
        <v>16</v>
      </c>
      <c r="C73" s="185">
        <f>基金残高に係る経年分析!G56</f>
        <v>16</v>
      </c>
      <c r="D73" s="185">
        <f>基金残高に係る経年分析!H56</f>
        <v>16</v>
      </c>
    </row>
    <row r="74" spans="1:16" x14ac:dyDescent="0.15">
      <c r="A74" s="184" t="s">
        <v>78</v>
      </c>
      <c r="B74" s="185">
        <f>基金残高に係る経年分析!F57</f>
        <v>758</v>
      </c>
      <c r="C74" s="185">
        <f>基金残高に係る経年分析!G57</f>
        <v>689</v>
      </c>
      <c r="D74" s="185">
        <f>基金残高に係る経年分析!H57</f>
        <v>772</v>
      </c>
    </row>
  </sheetData>
  <sheetProtection algorithmName="SHA-512" hashValue="kKuyI6UlyLjEH9u+1vThvOagP7zP1SDVsnISmYcIaxl2sN6TUsbuf1bbIvjVo7MCTOLUJQZLxHlXx56LOiSiOg==" saltValue="/j0F8RT/2bGc5+upFC6Z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2021-02-26T00:16:37Z</cp:lastPrinted>
  <dcterms:created xsi:type="dcterms:W3CDTF">2021-02-05T02:16:44Z</dcterms:created>
  <dcterms:modified xsi:type="dcterms:W3CDTF">2021-09-21T06:23:25Z</dcterms:modified>
  <cp:category/>
</cp:coreProperties>
</file>