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0.178.20.2\502建設水道班（上下水道部門）\◆予算・決算関係（水道環境班）\5.経営比較分析表\H30\29関川村（46水道）\"/>
    </mc:Choice>
  </mc:AlternateContent>
  <xr:revisionPtr revIDLastSave="0" documentId="13_ncr:1_{87E60698-3A19-4309-9E49-523D80B41FDB}" xr6:coauthVersionLast="45" xr6:coauthVersionMax="45" xr10:uidLastSave="{00000000-0000-0000-0000-000000000000}"/>
  <workbookProtection workbookAlgorithmName="SHA-512" workbookHashValue="LQZLSMfa2bBsat2gIgwUmq4PwY6Q4AfiRULVoZgkzoIYqw1FR0BFPIXA5vhahAIreZ9Me7c2FZxsFu6QOZltCw==" workbookSaltValue="E//raDCWdC7nN02jBeDEow=="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<sst xmlns="http://schemas.openxmlformats.org/spreadsheetml/2006/main" count="220" uniqueCount="108">
  <si>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</si>
  <si>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</si>
  <si>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</si>
  <si>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</si>
  <si>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</si>
  <si>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</si>
  <si>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</si>
  <si>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</si>
  <si>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</si>
  <si>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</si>
  <si>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</si>
  <si>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</si>
  <si>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</si>
  <si>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</si>
  <si>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</si>
  <si>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</si>
  <si>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</si>
  <si>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</si>
  <si>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</si>
  <si>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</si>
  <si>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</si>
  <si>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</si>
  <si>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</si>
  <si>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</si>
  <si>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</si>
  <si>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</si>
  <si>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</si>
  <si>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</si>
  <si>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</si>
  <si>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</si>
  <si>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</si>
  <si>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</si>
  <si>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</si>
  <si>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</si>
  <si>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</si>
  <si>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</si>
  <si>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</si>
  <si>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</si>
  <si>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</si>
  <si>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</si>
  <si>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</si>
  <si>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</si>
  <si>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</si>
  <si>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</si>
  <si>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</si>
  <si>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</si>
  <si>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</si>
  <si>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</si>
  <si>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</si>
  <si>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</si>
  <si>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</si>
  <si>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</si>
  <si>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</si>
  <si>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</si>
  <si>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</si>
  <si>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</si>
  <si>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</si>
  <si>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</si>
  <si>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</si>
  <si>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</si>
  <si>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</si>
  <si>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</si>
  <si>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</si>
  <si>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</si>
  <si>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</si>
  <si>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</si>
  <si>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</si>
  <si>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</si>
  <si>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</si>
  <si>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</si>
  <si>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</si>
  <si>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</si>
  <si>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</si>
  <si>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</si>
  <si>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</si>
  <si>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</si>
  <si>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</si>
  <si>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</si>
  <si>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</si>
  <si>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</si>
  <si>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</si>
  <si>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</si>
  <si>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</si>
  <si>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</si>
  <si>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</si>
  <si>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</si>
  <si>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</si>
  <si>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</si>
  <si>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</si>
  <si>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</si>
  <si>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</si>
  <si>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</si>
  <si>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</si>
  <si>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</si>
  <si>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</si>
  <si>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</si>
  <si>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</si>
  <si>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</si>
  <si>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</si>
  <si>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</si>
  <si>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</si>
  <si>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</si>
  <si>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</si>
  <si>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</si>
  <si>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</si>
  <si>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については全国平均、他の類似団体と比較すればまだ低いが年々増加傾向になっている。しかし、管路更新率は他の類似団体と比較すると低く、このままのペースで管路の更新を行った場合、管路の老朽化に更新が追い付かず将来的に老朽化管を多く抱えることになる。
　給水収益の減少により、更新工事に充てられる予算が少なくなっている中で老朽化に備え計画的な更新を行う必要がある。</t>
    <rPh sb="1" eb="3">
      <t>ユウケイ</t>
    </rPh>
    <rPh sb="3" eb="5">
      <t>コテイ</t>
    </rPh>
    <rPh sb="5" eb="7">
      <t>シサン</t>
    </rPh>
    <rPh sb="7" eb="9">
      <t>ゲンカ</t>
    </rPh>
    <rPh sb="9" eb="11">
      <t>ショウキャク</t>
    </rPh>
    <rPh sb="11" eb="12">
      <t>リツ</t>
    </rPh>
    <rPh sb="17" eb="19">
      <t>ゼンコク</t>
    </rPh>
    <rPh sb="19" eb="21">
      <t>ヘイキン</t>
    </rPh>
    <rPh sb="22" eb="23">
      <t>タ</t>
    </rPh>
    <rPh sb="24" eb="26">
      <t>ルイジ</t>
    </rPh>
    <rPh sb="26" eb="28">
      <t>ダンタイ</t>
    </rPh>
    <rPh sb="29" eb="31">
      <t>ヒカク</t>
    </rPh>
    <rPh sb="36" eb="37">
      <t>ヒク</t>
    </rPh>
    <rPh sb="39" eb="41">
      <t>ネンネン</t>
    </rPh>
    <rPh sb="41" eb="43">
      <t>ゾウカ</t>
    </rPh>
    <rPh sb="43" eb="45">
      <t>ケイコウ</t>
    </rPh>
    <rPh sb="56" eb="58">
      <t>カンロ</t>
    </rPh>
    <rPh sb="58" eb="60">
      <t>コウシン</t>
    </rPh>
    <rPh sb="60" eb="61">
      <t>リツ</t>
    </rPh>
    <rPh sb="62" eb="63">
      <t>タ</t>
    </rPh>
    <rPh sb="64" eb="66">
      <t>ルイジ</t>
    </rPh>
    <rPh sb="66" eb="68">
      <t>ダンタイ</t>
    </rPh>
    <rPh sb="69" eb="71">
      <t>ヒカク</t>
    </rPh>
    <rPh sb="74" eb="75">
      <t>ヒク</t>
    </rPh>
    <rPh sb="86" eb="88">
      <t>カンロ</t>
    </rPh>
    <rPh sb="89" eb="91">
      <t>コウシン</t>
    </rPh>
    <rPh sb="92" eb="93">
      <t>オコナ</t>
    </rPh>
    <rPh sb="95" eb="97">
      <t>バアイ</t>
    </rPh>
    <rPh sb="98" eb="100">
      <t>カンロ</t>
    </rPh>
    <rPh sb="101" eb="104">
      <t>ロウキュウカ</t>
    </rPh>
    <rPh sb="105" eb="107">
      <t>コウシン</t>
    </rPh>
    <rPh sb="108" eb="109">
      <t>オ</t>
    </rPh>
    <rPh sb="110" eb="111">
      <t>ツ</t>
    </rPh>
    <rPh sb="113" eb="116">
      <t>ショウライテキ</t>
    </rPh>
    <rPh sb="117" eb="120">
      <t>ロウキュウカ</t>
    </rPh>
    <rPh sb="120" eb="121">
      <t>カン</t>
    </rPh>
    <rPh sb="122" eb="123">
      <t>オオ</t>
    </rPh>
    <rPh sb="124" eb="125">
      <t>カカ</t>
    </rPh>
    <rPh sb="135" eb="137">
      <t>キュウスイ</t>
    </rPh>
    <rPh sb="137" eb="139">
      <t>シュウエキ</t>
    </rPh>
    <rPh sb="140" eb="142">
      <t>ゲンショウ</t>
    </rPh>
    <rPh sb="146" eb="148">
      <t>コウシン</t>
    </rPh>
    <rPh sb="148" eb="150">
      <t>コウジ</t>
    </rPh>
    <rPh sb="151" eb="152">
      <t>ア</t>
    </rPh>
    <rPh sb="156" eb="158">
      <t>ヨサン</t>
    </rPh>
    <rPh sb="159" eb="160">
      <t>スク</t>
    </rPh>
    <rPh sb="167" eb="168">
      <t>ナカ</t>
    </rPh>
    <rPh sb="169" eb="172">
      <t>ロウキュウカ</t>
    </rPh>
    <rPh sb="173" eb="174">
      <t>ソナ</t>
    </rPh>
    <rPh sb="175" eb="178">
      <t>ケイカクテキ</t>
    </rPh>
    <rPh sb="179" eb="181">
      <t>コウシン</t>
    </rPh>
    <rPh sb="182" eb="183">
      <t>オコナ</t>
    </rPh>
    <rPh sb="184" eb="186">
      <t>ヒツヨウ</t>
    </rPh>
    <phoneticPr fontId="4"/>
  </si>
  <si>
    <t>　人口減少に伴い、給水収益は減少傾向であり、今後も人口減少傾向が続き大口需要家の加入の見込みもないことから現行の料金水準での増収は見込めない。また、今後老朽化した施設・設備の更新投資の増加も考えられるため、費用の増加が見込まれる。企業債残高対給水収益比率も高いことから企業債ばかりに頼った更新を行うことも難しい。今後、長期的な視点での事業収支計画に基づき経営の健全化を図る必要がある。</t>
    <rPh sb="1" eb="3">
      <t>ジンコウ</t>
    </rPh>
    <rPh sb="3" eb="5">
      <t>ゲンショウ</t>
    </rPh>
    <rPh sb="6" eb="7">
      <t>トモナ</t>
    </rPh>
    <rPh sb="9" eb="11">
      <t>キュウスイ</t>
    </rPh>
    <rPh sb="11" eb="13">
      <t>シュウエキ</t>
    </rPh>
    <rPh sb="14" eb="16">
      <t>ゲンショウ</t>
    </rPh>
    <rPh sb="16" eb="18">
      <t>ケイコウ</t>
    </rPh>
    <rPh sb="22" eb="24">
      <t>コンゴ</t>
    </rPh>
    <rPh sb="25" eb="27">
      <t>ジンコウ</t>
    </rPh>
    <rPh sb="27" eb="29">
      <t>ゲンショウ</t>
    </rPh>
    <rPh sb="29" eb="31">
      <t>ケイコウ</t>
    </rPh>
    <rPh sb="32" eb="33">
      <t>ツヅ</t>
    </rPh>
    <rPh sb="34" eb="36">
      <t>オオグチ</t>
    </rPh>
    <rPh sb="36" eb="39">
      <t>ジュヨウカ</t>
    </rPh>
    <rPh sb="40" eb="42">
      <t>カニュウ</t>
    </rPh>
    <rPh sb="43" eb="45">
      <t>ミコ</t>
    </rPh>
    <rPh sb="53" eb="55">
      <t>ゲンコウ</t>
    </rPh>
    <rPh sb="56" eb="58">
      <t>リョウキン</t>
    </rPh>
    <rPh sb="58" eb="60">
      <t>スイジュン</t>
    </rPh>
    <rPh sb="62" eb="64">
      <t>ゾウシュウ</t>
    </rPh>
    <rPh sb="65" eb="67">
      <t>ミコ</t>
    </rPh>
    <rPh sb="74" eb="76">
      <t>コンゴ</t>
    </rPh>
    <rPh sb="76" eb="79">
      <t>ロウキュウカ</t>
    </rPh>
    <rPh sb="81" eb="83">
      <t>シセツ</t>
    </rPh>
    <rPh sb="84" eb="86">
      <t>セツビ</t>
    </rPh>
    <rPh sb="87" eb="89">
      <t>コウシン</t>
    </rPh>
    <rPh sb="89" eb="91">
      <t>トウシ</t>
    </rPh>
    <rPh sb="92" eb="94">
      <t>ゾウカ</t>
    </rPh>
    <rPh sb="95" eb="96">
      <t>カンガ</t>
    </rPh>
    <rPh sb="103" eb="105">
      <t>ヒヨウ</t>
    </rPh>
    <rPh sb="106" eb="108">
      <t>ゾウカ</t>
    </rPh>
    <rPh sb="109" eb="111">
      <t>ミコ</t>
    </rPh>
    <rPh sb="115" eb="117">
      <t>キギョウ</t>
    </rPh>
    <rPh sb="117" eb="118">
      <t>サイ</t>
    </rPh>
    <rPh sb="118" eb="120">
      <t>ザンダカ</t>
    </rPh>
    <rPh sb="120" eb="121">
      <t>タイ</t>
    </rPh>
    <rPh sb="121" eb="123">
      <t>キュウスイ</t>
    </rPh>
    <rPh sb="123" eb="125">
      <t>シュウエキ</t>
    </rPh>
    <rPh sb="125" eb="127">
      <t>ヒリツ</t>
    </rPh>
    <rPh sb="128" eb="129">
      <t>タカ</t>
    </rPh>
    <rPh sb="134" eb="136">
      <t>キギョウ</t>
    </rPh>
    <rPh sb="136" eb="137">
      <t>サイ</t>
    </rPh>
    <rPh sb="141" eb="142">
      <t>タヨ</t>
    </rPh>
    <rPh sb="144" eb="146">
      <t>コウシン</t>
    </rPh>
    <rPh sb="147" eb="148">
      <t>オコナ</t>
    </rPh>
    <rPh sb="152" eb="153">
      <t>ムズカ</t>
    </rPh>
    <rPh sb="156" eb="158">
      <t>コンゴ</t>
    </rPh>
    <rPh sb="159" eb="162">
      <t>チョウキテキ</t>
    </rPh>
    <rPh sb="163" eb="165">
      <t>シテン</t>
    </rPh>
    <rPh sb="167" eb="169">
      <t>ジギョウ</t>
    </rPh>
    <rPh sb="169" eb="171">
      <t>シュウシ</t>
    </rPh>
    <rPh sb="171" eb="173">
      <t>ケイカク</t>
    </rPh>
    <rPh sb="174" eb="175">
      <t>モト</t>
    </rPh>
    <rPh sb="177" eb="179">
      <t>ケイエイ</t>
    </rPh>
    <rPh sb="180" eb="183">
      <t>ケンゼンカ</t>
    </rPh>
    <rPh sb="184" eb="185">
      <t>ハカ</t>
    </rPh>
    <rPh sb="186" eb="188">
      <t>ヒツヨウ</t>
    </rPh>
    <phoneticPr fontId="4"/>
  </si>
  <si>
    <t>　経常収支比率は１００％を上回っており、一般財源の余裕度は高いように見える。また累積欠損比率も近年は０％で水位していて、料金回収率も近年は増加傾向となっている。しかし、料金回収率は１００％に届かず、費用を賄うだけの利益を上げられていない状態であり、実際は一般会計からの繰入金に頼る赤字経営であり、給水にかかる費用を料金収入で賄えていない状態である。
　企業債残高対給水収益比率は、過去5年間でみると減少傾向であるものの、下水道整備に伴い更新した配水管の工事費に充てた企業債償還額が残っており依然として、他の類似団体の平均と比べると高い数値となっている。</t>
    <rPh sb="1" eb="3">
      <t>ケイジョウ</t>
    </rPh>
    <rPh sb="3" eb="5">
      <t>シュウシ</t>
    </rPh>
    <rPh sb="5" eb="7">
      <t>ヒリツ</t>
    </rPh>
    <rPh sb="13" eb="15">
      <t>ウワマワ</t>
    </rPh>
    <rPh sb="20" eb="22">
      <t>イッパン</t>
    </rPh>
    <rPh sb="22" eb="24">
      <t>ザイゲン</t>
    </rPh>
    <rPh sb="25" eb="27">
      <t>ヨユウ</t>
    </rPh>
    <rPh sb="27" eb="28">
      <t>ド</t>
    </rPh>
    <rPh sb="29" eb="30">
      <t>タカ</t>
    </rPh>
    <rPh sb="34" eb="35">
      <t>ミ</t>
    </rPh>
    <rPh sb="40" eb="42">
      <t>ルイセキ</t>
    </rPh>
    <rPh sb="42" eb="44">
      <t>ケッソン</t>
    </rPh>
    <rPh sb="44" eb="46">
      <t>ヒリツ</t>
    </rPh>
    <rPh sb="47" eb="49">
      <t>キンネン</t>
    </rPh>
    <rPh sb="53" eb="55">
      <t>スイイ</t>
    </rPh>
    <rPh sb="60" eb="62">
      <t>リョウキン</t>
    </rPh>
    <rPh sb="62" eb="64">
      <t>カイシュウ</t>
    </rPh>
    <rPh sb="64" eb="65">
      <t>リツ</t>
    </rPh>
    <rPh sb="66" eb="68">
      <t>キンネン</t>
    </rPh>
    <rPh sb="69" eb="71">
      <t>ゾウカ</t>
    </rPh>
    <rPh sb="71" eb="73">
      <t>ケイコウ</t>
    </rPh>
    <rPh sb="84" eb="86">
      <t>リョウキン</t>
    </rPh>
    <rPh sb="86" eb="88">
      <t>カイシュウ</t>
    </rPh>
    <rPh sb="88" eb="89">
      <t>リツ</t>
    </rPh>
    <rPh sb="95" eb="96">
      <t>トド</t>
    </rPh>
    <rPh sb="99" eb="101">
      <t>ヒヨウ</t>
    </rPh>
    <rPh sb="102" eb="103">
      <t>マカナ</t>
    </rPh>
    <rPh sb="107" eb="109">
      <t>リエキ</t>
    </rPh>
    <rPh sb="110" eb="111">
      <t>ア</t>
    </rPh>
    <rPh sb="118" eb="120">
      <t>ジョウタイ</t>
    </rPh>
    <rPh sb="124" eb="126">
      <t>ジッサイ</t>
    </rPh>
    <rPh sb="127" eb="129">
      <t>イッパン</t>
    </rPh>
    <rPh sb="129" eb="131">
      <t>カイケイ</t>
    </rPh>
    <rPh sb="134" eb="136">
      <t>クリイレ</t>
    </rPh>
    <rPh sb="136" eb="137">
      <t>キン</t>
    </rPh>
    <rPh sb="138" eb="139">
      <t>タヨ</t>
    </rPh>
    <rPh sb="140" eb="142">
      <t>アカジ</t>
    </rPh>
    <rPh sb="142" eb="144">
      <t>ケイエイ</t>
    </rPh>
    <rPh sb="148" eb="150">
      <t>キュウスイ</t>
    </rPh>
    <rPh sb="154" eb="156">
      <t>ヒヨウ</t>
    </rPh>
    <rPh sb="157" eb="159">
      <t>リョウキン</t>
    </rPh>
    <rPh sb="159" eb="161">
      <t>シュウニュウ</t>
    </rPh>
    <rPh sb="162" eb="163">
      <t>マカナ</t>
    </rPh>
    <rPh sb="168" eb="170">
      <t>ジョウタイ</t>
    </rPh>
    <rPh sb="176" eb="178">
      <t>キギョウ</t>
    </rPh>
    <rPh sb="178" eb="179">
      <t>サイ</t>
    </rPh>
    <rPh sb="179" eb="181">
      <t>ザンダカ</t>
    </rPh>
    <rPh sb="181" eb="182">
      <t>タイ</t>
    </rPh>
    <rPh sb="182" eb="184">
      <t>キュウスイ</t>
    </rPh>
    <rPh sb="184" eb="186">
      <t>シュウエキ</t>
    </rPh>
    <rPh sb="186" eb="188">
      <t>ヒリツ</t>
    </rPh>
    <rPh sb="190" eb="192">
      <t>カコ</t>
    </rPh>
    <rPh sb="193" eb="195">
      <t>ネンカン</t>
    </rPh>
    <rPh sb="199" eb="201">
      <t>ゲンショウ</t>
    </rPh>
    <rPh sb="201" eb="203">
      <t>ケイコウ</t>
    </rPh>
    <rPh sb="210" eb="213">
      <t>ゲスイドウ</t>
    </rPh>
    <rPh sb="213" eb="215">
      <t>セイビ</t>
    </rPh>
    <rPh sb="216" eb="217">
      <t>トモナ</t>
    </rPh>
    <rPh sb="218" eb="220">
      <t>コウシン</t>
    </rPh>
    <rPh sb="222" eb="225">
      <t>ハイスイカン</t>
    </rPh>
    <rPh sb="226" eb="228">
      <t>コウジ</t>
    </rPh>
    <rPh sb="228" eb="229">
      <t>ヒ</t>
    </rPh>
    <rPh sb="230" eb="231">
      <t>ア</t>
    </rPh>
    <rPh sb="233" eb="235">
      <t>キギョウ</t>
    </rPh>
    <rPh sb="235" eb="236">
      <t>サイ</t>
    </rPh>
    <rPh sb="236" eb="238">
      <t>ショウカン</t>
    </rPh>
    <rPh sb="238" eb="239">
      <t>ガク</t>
    </rPh>
    <rPh sb="240" eb="241">
      <t>ノコ</t>
    </rPh>
    <rPh sb="245" eb="247">
      <t>イゼン</t>
    </rPh>
    <rPh sb="251" eb="252">
      <t>タ</t>
    </rPh>
    <rPh sb="253" eb="255">
      <t>ルイジ</t>
    </rPh>
    <rPh sb="255" eb="257">
      <t>ダンタイ</t>
    </rPh>
    <rPh sb="258" eb="260">
      <t>ヘイキン</t>
    </rPh>
    <rPh sb="261" eb="262">
      <t>クラ</t>
    </rPh>
    <rPh sb="265" eb="266">
      <t>タカ</t>
    </rPh>
    <rPh sb="267" eb="269">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</si>
</sst>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0.05</c:v>
                </c:pt>
                <c:pt idx="1">
                  <c:v>0.24</c:v>
                </c:pt>
                <c:pt idx="2">
                  <c:v>0.33</c:v>
                </c:pt>
                <c:pt idx="3">
                  <c:v>0.51</c:v>
                </c:pt>
                <c:pt idx="4">
                  <c:v>0.16</c:v>
                </c:pt>
              </c:numCache>
            </c:numRef>
          </c:val>
          <c:extLst>
            <c:ext xmlns:c16="http://schemas.microsoft.com/office/drawing/2014/chart" uri="{C3380CC4-5D6E-409C-BE32-E72D297353CC}">
              <c16:uniqueId val="{00000000-99F8-4B12-8592-BB04A9072D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extLst>
            <c:ext xmlns:c16="http://schemas.microsoft.com/office/drawing/2014/chart" uri="{C3380CC4-5D6E-409C-BE32-E72D297353CC}">
              <c16:uniqueId val="{00000001-99F8-4B12-8592-BB04A9072D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c:v>
                </c:pt>
                <c:pt idx="1">
                  <c:v>47.45</c:v>
                </c:pt>
                <c:pt idx="2">
                  <c:v>49.37</c:v>
                </c:pt>
                <c:pt idx="3">
                  <c:v>53.15</c:v>
                </c:pt>
                <c:pt idx="4">
                  <c:v>53.64</c:v>
                </c:pt>
              </c:numCache>
            </c:numRef>
          </c:val>
          <c:extLst>
            <c:ext xmlns:c16="http://schemas.microsoft.com/office/drawing/2014/chart" uri="{C3380CC4-5D6E-409C-BE32-E72D297353CC}">
              <c16:uniqueId val="{00000000-1A29-478E-A235-B5EE321A32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extLst>
            <c:ext xmlns:c16="http://schemas.microsoft.com/office/drawing/2014/chart" uri="{C3380CC4-5D6E-409C-BE32-E72D297353CC}">
              <c16:uniqueId val="{00000001-1A29-478E-A235-B5EE321A32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80.48</c:v>
                </c:pt>
                <c:pt idx="1">
                  <c:v>83.42</c:v>
                </c:pt>
                <c:pt idx="2">
                  <c:v>81.98</c:v>
                </c:pt>
                <c:pt idx="3">
                  <c:v>75.47</c:v>
                </c:pt>
                <c:pt idx="4">
                  <c:v>77.23</c:v>
                </c:pt>
              </c:numCache>
            </c:numRef>
          </c:val>
          <c:extLst>
            <c:ext xmlns:c16="http://schemas.microsoft.com/office/drawing/2014/chart" uri="{C3380CC4-5D6E-409C-BE32-E72D297353CC}">
              <c16:uniqueId val="{00000000-9EAB-4E33-8031-870236B69B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extLst>
            <c:ext xmlns:c16="http://schemas.microsoft.com/office/drawing/2014/chart" uri="{C3380CC4-5D6E-409C-BE32-E72D297353CC}">
              <c16:uniqueId val="{00000001-9EAB-4E33-8031-870236B69B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103.8</c:v>
                </c:pt>
                <c:pt idx="1">
                  <c:v>100.36</c:v>
                </c:pt>
                <c:pt idx="2">
                  <c:v>109.42</c:v>
                </c:pt>
                <c:pt idx="3">
                  <c:v>110.3</c:v>
                </c:pt>
                <c:pt idx="4">
                  <c:v>108.06</c:v>
                </c:pt>
              </c:numCache>
            </c:numRef>
          </c:val>
          <c:extLst>
            <c:ext xmlns:c16="http://schemas.microsoft.com/office/drawing/2014/chart" uri="{C3380CC4-5D6E-409C-BE32-E72D297353CC}">
              <c16:uniqueId val="{00000000-8DE0-4BE2-901B-4B12F4A4548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extLst>
            <c:ext xmlns:c16="http://schemas.microsoft.com/office/drawing/2014/chart" uri="{C3380CC4-5D6E-409C-BE32-E72D297353CC}">
              <c16:uniqueId val="{00000001-8DE0-4BE2-901B-4B12F4A4548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42.75</c:v>
                </c:pt>
                <c:pt idx="1">
                  <c:v>44.44</c:v>
                </c:pt>
                <c:pt idx="2">
                  <c:v>45.88</c:v>
                </c:pt>
                <c:pt idx="3">
                  <c:v>47.24</c:v>
                </c:pt>
                <c:pt idx="4">
                  <c:v>48.05</c:v>
                </c:pt>
              </c:numCache>
            </c:numRef>
          </c:val>
          <c:extLst>
            <c:ext xmlns:c16="http://schemas.microsoft.com/office/drawing/2014/chart" uri="{C3380CC4-5D6E-409C-BE32-E72D297353CC}">
              <c16:uniqueId val="{00000000-82B1-43EA-8AEF-BF4E0CFFC4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extLst>
            <c:ext xmlns:c16="http://schemas.microsoft.com/office/drawing/2014/chart" uri="{C3380CC4-5D6E-409C-BE32-E72D297353CC}">
              <c16:uniqueId val="{00000001-82B1-43EA-8AEF-BF4E0CFFC4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6C-4AFB-BA25-A29B5374F6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extLst>
            <c:ext xmlns:c16="http://schemas.microsoft.com/office/drawing/2014/chart" uri="{C3380CC4-5D6E-409C-BE32-E72D297353CC}">
              <c16:uniqueId val="{00000001-336C-4AFB-BA25-A29B5374F6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C4-4E0D-81A5-25CAC0B64B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extLst>
            <c:ext xmlns:c16="http://schemas.microsoft.com/office/drawing/2014/chart" uri="{C3380CC4-5D6E-409C-BE32-E72D297353CC}">
              <c16:uniqueId val="{00000001-43C4-4E0D-81A5-25CAC0B64B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36967.279999999999</c:v>
                </c:pt>
                <c:pt idx="1">
                  <c:v>10742.2</c:v>
                </c:pt>
                <c:pt idx="2">
                  <c:v>404.06</c:v>
                </c:pt>
                <c:pt idx="3">
                  <c:v>340.07</c:v>
                </c:pt>
                <c:pt idx="4">
                  <c:v>254.42</c:v>
                </c:pt>
              </c:numCache>
            </c:numRef>
          </c:val>
          <c:extLst>
            <c:ext xmlns:c16="http://schemas.microsoft.com/office/drawing/2014/chart" uri="{C3380CC4-5D6E-409C-BE32-E72D297353CC}">
              <c16:uniqueId val="{00000000-8C12-4403-96C1-E5CFA4BA0FF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extLst>
            <c:ext xmlns:c16="http://schemas.microsoft.com/office/drawing/2014/chart" uri="{C3380CC4-5D6E-409C-BE32-E72D297353CC}">
              <c16:uniqueId val="{00000001-8C12-4403-96C1-E5CFA4BA0FF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1259.79</c:v>
                </c:pt>
                <c:pt idx="1">
                  <c:v>1219.81</c:v>
                </c:pt>
                <c:pt idx="2">
                  <c:v>1137.3499999999999</c:v>
                </c:pt>
                <c:pt idx="3">
                  <c:v>1054.93</c:v>
                </c:pt>
                <c:pt idx="4">
                  <c:v>976.12</c:v>
                </c:pt>
              </c:numCache>
            </c:numRef>
          </c:val>
          <c:extLst>
            <c:ext xmlns:c16="http://schemas.microsoft.com/office/drawing/2014/chart" uri="{C3380CC4-5D6E-409C-BE32-E72D297353CC}">
              <c16:uniqueId val="{00000000-6564-4429-89AA-61BB7E4382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extLst>
            <c:ext xmlns:c16="http://schemas.microsoft.com/office/drawing/2014/chart" uri="{C3380CC4-5D6E-409C-BE32-E72D297353CC}">
              <c16:uniqueId val="{00000001-6564-4429-89AA-61BB7E4382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77.650000000000006</c:v>
                </c:pt>
                <c:pt idx="1">
                  <c:v>73.650000000000006</c:v>
                </c:pt>
                <c:pt idx="2">
                  <c:v>82.91</c:v>
                </c:pt>
                <c:pt idx="3">
                  <c:v>85.36</c:v>
                </c:pt>
                <c:pt idx="4">
                  <c:v>84.51</c:v>
                </c:pt>
              </c:numCache>
            </c:numRef>
          </c:val>
          <c:extLst>
            <c:ext xmlns:c16="http://schemas.microsoft.com/office/drawing/2014/chart" uri="{C3380CC4-5D6E-409C-BE32-E72D297353CC}">
              <c16:uniqueId val="{00000000-F255-4A12-8323-8A2E4C02CB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extLst>
            <c:ext xmlns:c16="http://schemas.microsoft.com/office/drawing/2014/chart" uri="{C3380CC4-5D6E-409C-BE32-E72D297353CC}">
              <c16:uniqueId val="{00000001-F255-4A12-8323-8A2E4C02CB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205.3</c:v>
                </c:pt>
                <c:pt idx="1">
                  <c:v>226.26</c:v>
                </c:pt>
                <c:pt idx="2">
                  <c:v>197.82</c:v>
                </c:pt>
                <c:pt idx="3">
                  <c:v>194.26</c:v>
                </c:pt>
                <c:pt idx="4">
                  <c:v>194.55</c:v>
                </c:pt>
              </c:numCache>
            </c:numRef>
          </c:val>
          <c:extLst>
            <c:ext xmlns:c16="http://schemas.microsoft.com/office/drawing/2014/chart" uri="{C3380CC4-5D6E-409C-BE32-E72D297353CC}">
              <c16:uniqueId val="{00000000-6D05-4A66-A0D0-3D216406F1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extLst>
            <c:ext xmlns:c16="http://schemas.microsoft.com/office/drawing/2014/chart" uri="{C3380CC4-5D6E-409C-BE32-E72D297353CC}">
              <c16:uniqueId val="{00000001-6D05-4A66-A0D0-3D216406F1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新潟県　関川村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59" t="str">
        <f>データ!$M$6</f>
        <v>非設置</v>
      </c>
      <c r="AE8" s="59"/>
      <c r="AF8" s="59"/>
      <c r="AG8" s="59"/>
      <c r="AH8" s="59"/>
      <c r="AI8" s="59"/>
      <c r="AJ8" s="59"/>
      <c r="AK8" s="4"/>
      <c r="AL8" s="60">
        <f>データ!$R$6</f>
        <v>5653</v>
      </c>
      <c r="AM8" s="60"/>
      <c r="AN8" s="60"/>
      <c r="AO8" s="60"/>
      <c r="AP8" s="60"/>
      <c r="AQ8" s="60"/>
      <c r="AR8" s="60"/>
      <c r="AS8" s="60"/>
      <c r="AT8" s="51">
        <f>データ!$S$6</f>
        <v>299.61</v>
      </c>
      <c r="AU8" s="52"/>
      <c r="AV8" s="52"/>
      <c r="AW8" s="52"/>
      <c r="AX8" s="52"/>
      <c r="AY8" s="52"/>
      <c r="AZ8" s="52"/>
      <c r="BA8" s="52"/>
      <c r="BB8" s="53">
        <f>データ!$T$6</f>
        <v>18.87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61.36</v>
      </c>
      <c r="J10" s="52"/>
      <c r="K10" s="52"/>
      <c r="L10" s="52"/>
      <c r="M10" s="52"/>
      <c r="N10" s="52"/>
      <c r="O10" s="63"/>
      <c r="P10" s="53">
        <f>データ!$P$6</f>
        <v>73.540000000000006</v>
      </c>
      <c r="Q10" s="53"/>
      <c r="R10" s="53"/>
      <c r="S10" s="53"/>
      <c r="T10" s="53"/>
      <c r="U10" s="53"/>
      <c r="V10" s="53"/>
      <c r="W10" s="60">
        <f>データ!$Q$6</f>
        <v>3240</v>
      </c>
      <c r="X10" s="60"/>
      <c r="Y10" s="60"/>
      <c r="Z10" s="60"/>
      <c r="AA10" s="60"/>
      <c r="AB10" s="60"/>
      <c r="AC10" s="60"/>
      <c r="AD10" s="2"/>
      <c r="AE10" s="2"/>
      <c r="AF10" s="2"/>
      <c r="AG10" s="2"/>
      <c r="AH10" s="4"/>
      <c r="AI10" s="4"/>
      <c r="AJ10" s="4"/>
      <c r="AK10" s="4"/>
      <c r="AL10" s="60">
        <f>データ!$U$6</f>
        <v>4099</v>
      </c>
      <c r="AM10" s="60"/>
      <c r="AN10" s="60"/>
      <c r="AO10" s="60"/>
      <c r="AP10" s="60"/>
      <c r="AQ10" s="60"/>
      <c r="AR10" s="60"/>
      <c r="AS10" s="60"/>
      <c r="AT10" s="51">
        <f>データ!$V$6</f>
        <v>32.200000000000003</v>
      </c>
      <c r="AU10" s="52"/>
      <c r="AV10" s="52"/>
      <c r="AW10" s="52"/>
      <c r="AX10" s="52"/>
      <c r="AY10" s="52"/>
      <c r="AZ10" s="52"/>
      <c r="BA10" s="52"/>
      <c r="BB10" s="53">
        <f>データ!$W$6</f>
        <v>127.3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S1pqiWhoXALXIDWsMoWVGvuvVzP1EMOw2zRH0RrrGbAnSXysG42nNMkGARVl6pDjPcC0Vnv5UEnkEy71701yg==" saltValue="sMrXqnexRl7eG7CnKKZuM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155811</v>
      </c>
      <c r="D6" s="34">
        <f t="shared" si="3"/>
        <v>46</v>
      </c>
      <c r="E6" s="34">
        <f t="shared" si="3"/>
        <v>1</v>
      </c>
      <c r="F6" s="34">
        <f t="shared" si="3"/>
        <v>0</v>
      </c>
      <c r="G6" s="34">
        <f t="shared" si="3"/>
        <v>1</v>
      </c>
      <c r="H6" s="34" t="str">
        <f t="shared" si="3"/>
        <v>新潟県　関川村</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61.36</v>
      </c>
      <c r="P6" s="35">
        <f t="shared" si="3"/>
        <v>73.540000000000006</v>
      </c>
      <c r="Q6" s="35">
        <f t="shared" si="3"/>
        <v>3240</v>
      </c>
      <c r="R6" s="35">
        <f t="shared" si="3"/>
        <v>5653</v>
      </c>
      <c r="S6" s="35">
        <f t="shared" si="3"/>
        <v>299.61</v>
      </c>
      <c r="T6" s="35">
        <f t="shared" si="3"/>
        <v>18.87</v>
      </c>
      <c r="U6" s="35">
        <f t="shared" si="3"/>
        <v>4099</v>
      </c>
      <c r="V6" s="35">
        <f t="shared" si="3"/>
        <v>32.200000000000003</v>
      </c>
      <c r="W6" s="35">
        <f t="shared" si="3"/>
        <v>127.3</v>
      </c>
      <c r="X6" s="36">
        <f>IF(X7="",NA(),X7)</f>
        <v>103.8</v>
      </c>
      <c r="Y6" s="36">
        <f t="shared" ref="Y6:AG6" si="4">IF(Y7="",NA(),Y7)</f>
        <v>100.36</v>
      </c>
      <c r="Z6" s="36">
        <f t="shared" si="4"/>
        <v>109.42</v>
      </c>
      <c r="AA6" s="36">
        <f t="shared" si="4"/>
        <v>110.3</v>
      </c>
      <c r="AB6" s="36">
        <f t="shared" si="4"/>
        <v>108.06</v>
      </c>
      <c r="AC6" s="36">
        <f t="shared" si="4"/>
        <v>106.28</v>
      </c>
      <c r="AD6" s="36">
        <f t="shared" si="4"/>
        <v>108.35</v>
      </c>
      <c r="AE6" s="36">
        <f t="shared" si="4"/>
        <v>114.74</v>
      </c>
      <c r="AF6" s="36">
        <f t="shared" si="4"/>
        <v>104.85</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32.31</v>
      </c>
      <c r="AO6" s="36">
        <f t="shared" si="5"/>
        <v>26.85</v>
      </c>
      <c r="AP6" s="36">
        <f t="shared" si="5"/>
        <v>27.19</v>
      </c>
      <c r="AQ6" s="36">
        <f t="shared" si="5"/>
        <v>27.52</v>
      </c>
      <c r="AR6" s="36">
        <f t="shared" si="5"/>
        <v>30.84</v>
      </c>
      <c r="AS6" s="35" t="str">
        <f>IF(AS7="","",IF(AS7="-","【-】","【"&amp;SUBSTITUTE(TEXT(AS7,"#,##0.00"),"-","△")&amp;"】"))</f>
        <v>【1.05】</v>
      </c>
      <c r="AT6" s="36">
        <f>IF(AT7="",NA(),AT7)</f>
        <v>36967.279999999999</v>
      </c>
      <c r="AU6" s="36">
        <f t="shared" ref="AU6:BC6" si="6">IF(AU7="",NA(),AU7)</f>
        <v>10742.2</v>
      </c>
      <c r="AV6" s="36">
        <f t="shared" si="6"/>
        <v>404.06</v>
      </c>
      <c r="AW6" s="36">
        <f t="shared" si="6"/>
        <v>340.07</v>
      </c>
      <c r="AX6" s="36">
        <f t="shared" si="6"/>
        <v>254.42</v>
      </c>
      <c r="AY6" s="36">
        <f t="shared" si="6"/>
        <v>571.29999999999995</v>
      </c>
      <c r="AZ6" s="36">
        <f t="shared" si="6"/>
        <v>527.82000000000005</v>
      </c>
      <c r="BA6" s="36">
        <f t="shared" si="6"/>
        <v>477.44</v>
      </c>
      <c r="BB6" s="36">
        <f t="shared" si="6"/>
        <v>445.85</v>
      </c>
      <c r="BC6" s="36">
        <f t="shared" si="6"/>
        <v>450.54</v>
      </c>
      <c r="BD6" s="35" t="str">
        <f>IF(BD7="","",IF(BD7="-","【-】","【"&amp;SUBSTITUTE(TEXT(BD7,"#,##0.00"),"-","△")&amp;"】"))</f>
        <v>【261.93】</v>
      </c>
      <c r="BE6" s="36">
        <f>IF(BE7="",NA(),BE7)</f>
        <v>1259.79</v>
      </c>
      <c r="BF6" s="36">
        <f t="shared" ref="BF6:BN6" si="7">IF(BF7="",NA(),BF7)</f>
        <v>1219.81</v>
      </c>
      <c r="BG6" s="36">
        <f t="shared" si="7"/>
        <v>1137.3499999999999</v>
      </c>
      <c r="BH6" s="36">
        <f t="shared" si="7"/>
        <v>1054.93</v>
      </c>
      <c r="BI6" s="36">
        <f t="shared" si="7"/>
        <v>976.12</v>
      </c>
      <c r="BJ6" s="36">
        <f t="shared" si="7"/>
        <v>495.43</v>
      </c>
      <c r="BK6" s="36">
        <f t="shared" si="7"/>
        <v>488.5</v>
      </c>
      <c r="BL6" s="36">
        <f t="shared" si="7"/>
        <v>485.75</v>
      </c>
      <c r="BM6" s="36">
        <f t="shared" si="7"/>
        <v>516.34</v>
      </c>
      <c r="BN6" s="36">
        <f t="shared" si="7"/>
        <v>496.56</v>
      </c>
      <c r="BO6" s="35" t="str">
        <f>IF(BO7="","",IF(BO7="-","【-】","【"&amp;SUBSTITUTE(TEXT(BO7,"#,##0.00"),"-","△")&amp;"】"))</f>
        <v>【270.46】</v>
      </c>
      <c r="BP6" s="36">
        <f>IF(BP7="",NA(),BP7)</f>
        <v>77.650000000000006</v>
      </c>
      <c r="BQ6" s="36">
        <f t="shared" ref="BQ6:BY6" si="8">IF(BQ7="",NA(),BQ7)</f>
        <v>73.650000000000006</v>
      </c>
      <c r="BR6" s="36">
        <f t="shared" si="8"/>
        <v>82.91</v>
      </c>
      <c r="BS6" s="36">
        <f t="shared" si="8"/>
        <v>85.36</v>
      </c>
      <c r="BT6" s="36">
        <f t="shared" si="8"/>
        <v>84.51</v>
      </c>
      <c r="BU6" s="36">
        <f t="shared" si="8"/>
        <v>81.900000000000006</v>
      </c>
      <c r="BV6" s="36">
        <f t="shared" si="8"/>
        <v>82.42</v>
      </c>
      <c r="BW6" s="36">
        <f t="shared" si="8"/>
        <v>83.59</v>
      </c>
      <c r="BX6" s="36">
        <f t="shared" si="8"/>
        <v>83.27</v>
      </c>
      <c r="BY6" s="36">
        <f t="shared" si="8"/>
        <v>84.9</v>
      </c>
      <c r="BZ6" s="35" t="str">
        <f>IF(BZ7="","",IF(BZ7="-","【-】","【"&amp;SUBSTITUTE(TEXT(BZ7,"#,##0.00"),"-","△")&amp;"】"))</f>
        <v>【103.91】</v>
      </c>
      <c r="CA6" s="36">
        <f>IF(CA7="",NA(),CA7)</f>
        <v>205.3</v>
      </c>
      <c r="CB6" s="36">
        <f t="shared" ref="CB6:CJ6" si="9">IF(CB7="",NA(),CB7)</f>
        <v>226.26</v>
      </c>
      <c r="CC6" s="36">
        <f t="shared" si="9"/>
        <v>197.82</v>
      </c>
      <c r="CD6" s="36">
        <f t="shared" si="9"/>
        <v>194.26</v>
      </c>
      <c r="CE6" s="36">
        <f t="shared" si="9"/>
        <v>194.55</v>
      </c>
      <c r="CF6" s="36">
        <f t="shared" si="9"/>
        <v>227.97</v>
      </c>
      <c r="CG6" s="36">
        <f t="shared" si="9"/>
        <v>226.99</v>
      </c>
      <c r="CH6" s="36">
        <f t="shared" si="9"/>
        <v>230.22</v>
      </c>
      <c r="CI6" s="36">
        <f t="shared" si="9"/>
        <v>228.81</v>
      </c>
      <c r="CJ6" s="36">
        <f t="shared" si="9"/>
        <v>231.9</v>
      </c>
      <c r="CK6" s="35" t="str">
        <f>IF(CK7="","",IF(CK7="-","【-】","【"&amp;SUBSTITUTE(TEXT(CK7,"#,##0.00"),"-","△")&amp;"】"))</f>
        <v>【167.11】</v>
      </c>
      <c r="CL6" s="36">
        <f>IF(CL7="",NA(),CL7)</f>
        <v>53</v>
      </c>
      <c r="CM6" s="36">
        <f t="shared" ref="CM6:CU6" si="10">IF(CM7="",NA(),CM7)</f>
        <v>47.45</v>
      </c>
      <c r="CN6" s="36">
        <f t="shared" si="10"/>
        <v>49.37</v>
      </c>
      <c r="CO6" s="36">
        <f t="shared" si="10"/>
        <v>53.15</v>
      </c>
      <c r="CP6" s="36">
        <f t="shared" si="10"/>
        <v>53.64</v>
      </c>
      <c r="CQ6" s="36">
        <f t="shared" si="10"/>
        <v>40.700000000000003</v>
      </c>
      <c r="CR6" s="36">
        <f t="shared" si="10"/>
        <v>39.909999999999997</v>
      </c>
      <c r="CS6" s="36">
        <f t="shared" si="10"/>
        <v>41.09</v>
      </c>
      <c r="CT6" s="36">
        <f t="shared" si="10"/>
        <v>38.979999999999997</v>
      </c>
      <c r="CU6" s="36">
        <f t="shared" si="10"/>
        <v>39.61</v>
      </c>
      <c r="CV6" s="35" t="str">
        <f>IF(CV7="","",IF(CV7="-","【-】","【"&amp;SUBSTITUTE(TEXT(CV7,"#,##0.00"),"-","△")&amp;"】"))</f>
        <v>【60.27】</v>
      </c>
      <c r="CW6" s="36">
        <f>IF(CW7="",NA(),CW7)</f>
        <v>80.48</v>
      </c>
      <c r="CX6" s="36">
        <f t="shared" ref="CX6:DF6" si="11">IF(CX7="",NA(),CX7)</f>
        <v>83.42</v>
      </c>
      <c r="CY6" s="36">
        <f t="shared" si="11"/>
        <v>81.98</v>
      </c>
      <c r="CZ6" s="36">
        <f t="shared" si="11"/>
        <v>75.47</v>
      </c>
      <c r="DA6" s="36">
        <f t="shared" si="11"/>
        <v>77.23</v>
      </c>
      <c r="DB6" s="36">
        <f t="shared" si="11"/>
        <v>74.61</v>
      </c>
      <c r="DC6" s="36">
        <f t="shared" si="11"/>
        <v>75.62</v>
      </c>
      <c r="DD6" s="36">
        <f t="shared" si="11"/>
        <v>75.91</v>
      </c>
      <c r="DE6" s="36">
        <f t="shared" si="11"/>
        <v>75.010000000000005</v>
      </c>
      <c r="DF6" s="36">
        <f t="shared" si="11"/>
        <v>72.959999999999994</v>
      </c>
      <c r="DG6" s="35" t="str">
        <f>IF(DG7="","",IF(DG7="-","【-】","【"&amp;SUBSTITUTE(TEXT(DG7,"#,##0.00"),"-","△")&amp;"】"))</f>
        <v>【89.92】</v>
      </c>
      <c r="DH6" s="36">
        <f>IF(DH7="",NA(),DH7)</f>
        <v>42.75</v>
      </c>
      <c r="DI6" s="36">
        <f t="shared" ref="DI6:DQ6" si="12">IF(DI7="",NA(),DI7)</f>
        <v>44.44</v>
      </c>
      <c r="DJ6" s="36">
        <f t="shared" si="12"/>
        <v>45.88</v>
      </c>
      <c r="DK6" s="36">
        <f t="shared" si="12"/>
        <v>47.24</v>
      </c>
      <c r="DL6" s="36">
        <f t="shared" si="12"/>
        <v>48.05</v>
      </c>
      <c r="DM6" s="36">
        <f t="shared" si="12"/>
        <v>50.44</v>
      </c>
      <c r="DN6" s="36">
        <f t="shared" si="12"/>
        <v>51.44</v>
      </c>
      <c r="DO6" s="36">
        <f t="shared" si="12"/>
        <v>52.4</v>
      </c>
      <c r="DP6" s="36">
        <f t="shared" si="12"/>
        <v>51.89</v>
      </c>
      <c r="DQ6" s="36">
        <f t="shared" si="12"/>
        <v>54.09</v>
      </c>
      <c r="DR6" s="35" t="str">
        <f>IF(DR7="","",IF(DR7="-","【-】","【"&amp;SUBSTITUTE(TEXT(DR7,"#,##0.00"),"-","△")&amp;"】"))</f>
        <v>【48.85】</v>
      </c>
      <c r="DS6" s="35">
        <f>IF(DS7="",NA(),DS7)</f>
        <v>0</v>
      </c>
      <c r="DT6" s="35">
        <f t="shared" ref="DT6:EB6" si="13">IF(DT7="",NA(),DT7)</f>
        <v>0</v>
      </c>
      <c r="DU6" s="35">
        <f t="shared" si="13"/>
        <v>0</v>
      </c>
      <c r="DV6" s="35">
        <f t="shared" si="13"/>
        <v>0</v>
      </c>
      <c r="DW6" s="35">
        <f t="shared" si="13"/>
        <v>0</v>
      </c>
      <c r="DX6" s="36">
        <f t="shared" si="13"/>
        <v>9.64</v>
      </c>
      <c r="DY6" s="36">
        <f t="shared" si="13"/>
        <v>11.68</v>
      </c>
      <c r="DZ6" s="36">
        <f t="shared" si="13"/>
        <v>14.01</v>
      </c>
      <c r="EA6" s="36">
        <f t="shared" si="13"/>
        <v>14.74</v>
      </c>
      <c r="EB6" s="36">
        <f t="shared" si="13"/>
        <v>18.68</v>
      </c>
      <c r="EC6" s="35" t="str">
        <f>IF(EC7="","",IF(EC7="-","【-】","【"&amp;SUBSTITUTE(TEXT(EC7,"#,##0.00"),"-","△")&amp;"】"))</f>
        <v>【17.80】</v>
      </c>
      <c r="ED6" s="36">
        <f>IF(ED7="",NA(),ED7)</f>
        <v>0.05</v>
      </c>
      <c r="EE6" s="36">
        <f t="shared" ref="EE6:EM6" si="14">IF(EE7="",NA(),EE7)</f>
        <v>0.24</v>
      </c>
      <c r="EF6" s="36">
        <f t="shared" si="14"/>
        <v>0.33</v>
      </c>
      <c r="EG6" s="36">
        <f t="shared" si="14"/>
        <v>0.51</v>
      </c>
      <c r="EH6" s="36">
        <f t="shared" si="14"/>
        <v>0.16</v>
      </c>
      <c r="EI6" s="36">
        <f t="shared" si="14"/>
        <v>0.34</v>
      </c>
      <c r="EJ6" s="36">
        <f t="shared" si="14"/>
        <v>0.28999999999999998</v>
      </c>
      <c r="EK6" s="36">
        <f t="shared" si="14"/>
        <v>0.41</v>
      </c>
      <c r="EL6" s="36">
        <f t="shared" si="14"/>
        <v>0.4</v>
      </c>
      <c r="EM6" s="36">
        <f t="shared" si="14"/>
        <v>0.32</v>
      </c>
      <c r="EN6" s="35" t="str">
        <f>IF(EN7="","",IF(EN7="-","【-】","【"&amp;SUBSTITUTE(TEXT(EN7,"#,##0.00"),"-","△")&amp;"】"))</f>
        <v>【0.70】</v>
      </c>
    </row>
    <row r="7" spans="1:144" s="37" customFormat="1" x14ac:dyDescent="0.15">
      <c r="A7" s="29"/>
      <c r="B7" s="38">
        <v>2018</v>
      </c>
      <c r="C7" s="38">
        <v>155811</v>
      </c>
      <c r="D7" s="38">
        <v>46</v>
      </c>
      <c r="E7" s="38">
        <v>1</v>
      </c>
      <c r="F7" s="38">
        <v>0</v>
      </c>
      <c r="G7" s="38">
        <v>1</v>
      </c>
      <c r="H7" s="38" t="s">
        <v>93</v>
      </c>
      <c r="I7" s="38" t="s">
        <v>94</v>
      </c>
      <c r="J7" s="38" t="s">
        <v>95</v>
      </c>
      <c r="K7" s="38" t="s">
        <v>96</v>
      </c>
      <c r="L7" s="38" t="s">
        <v>97</v>
      </c>
      <c r="M7" s="38" t="s">
        <v>98</v>
      </c>
      <c r="N7" s="39" t="s">
        <v>99</v>
      </c>
      <c r="O7" s="39">
        <v>61.36</v>
      </c>
      <c r="P7" s="39">
        <v>73.540000000000006</v>
      </c>
      <c r="Q7" s="39">
        <v>3240</v>
      </c>
      <c r="R7" s="39">
        <v>5653</v>
      </c>
      <c r="S7" s="39">
        <v>299.61</v>
      </c>
      <c r="T7" s="39">
        <v>18.87</v>
      </c>
      <c r="U7" s="39">
        <v>4099</v>
      </c>
      <c r="V7" s="39">
        <v>32.200000000000003</v>
      </c>
      <c r="W7" s="39">
        <v>127.3</v>
      </c>
      <c r="X7" s="39">
        <v>103.8</v>
      </c>
      <c r="Y7" s="39">
        <v>100.36</v>
      </c>
      <c r="Z7" s="39">
        <v>109.42</v>
      </c>
      <c r="AA7" s="39">
        <v>110.3</v>
      </c>
      <c r="AB7" s="39">
        <v>108.06</v>
      </c>
      <c r="AC7" s="39">
        <v>106.28</v>
      </c>
      <c r="AD7" s="39">
        <v>108.35</v>
      </c>
      <c r="AE7" s="39">
        <v>114.74</v>
      </c>
      <c r="AF7" s="39">
        <v>104.85</v>
      </c>
      <c r="AG7" s="39">
        <v>107.64</v>
      </c>
      <c r="AH7" s="39">
        <v>112.83</v>
      </c>
      <c r="AI7" s="39">
        <v>0</v>
      </c>
      <c r="AJ7" s="39">
        <v>0</v>
      </c>
      <c r="AK7" s="39">
        <v>0</v>
      </c>
      <c r="AL7" s="39">
        <v>0</v>
      </c>
      <c r="AM7" s="39">
        <v>0</v>
      </c>
      <c r="AN7" s="39">
        <v>32.31</v>
      </c>
      <c r="AO7" s="39">
        <v>26.85</v>
      </c>
      <c r="AP7" s="39">
        <v>27.19</v>
      </c>
      <c r="AQ7" s="39">
        <v>27.52</v>
      </c>
      <c r="AR7" s="39">
        <v>30.84</v>
      </c>
      <c r="AS7" s="39">
        <v>1.05</v>
      </c>
      <c r="AT7" s="39">
        <v>36967.279999999999</v>
      </c>
      <c r="AU7" s="39">
        <v>10742.2</v>
      </c>
      <c r="AV7" s="39">
        <v>404.06</v>
      </c>
      <c r="AW7" s="39">
        <v>340.07</v>
      </c>
      <c r="AX7" s="39">
        <v>254.42</v>
      </c>
      <c r="AY7" s="39">
        <v>571.29999999999995</v>
      </c>
      <c r="AZ7" s="39">
        <v>527.82000000000005</v>
      </c>
      <c r="BA7" s="39">
        <v>477.44</v>
      </c>
      <c r="BB7" s="39">
        <v>445.85</v>
      </c>
      <c r="BC7" s="39">
        <v>450.54</v>
      </c>
      <c r="BD7" s="39">
        <v>261.93</v>
      </c>
      <c r="BE7" s="39">
        <v>1259.79</v>
      </c>
      <c r="BF7" s="39">
        <v>1219.81</v>
      </c>
      <c r="BG7" s="39">
        <v>1137.3499999999999</v>
      </c>
      <c r="BH7" s="39">
        <v>1054.93</v>
      </c>
      <c r="BI7" s="39">
        <v>976.12</v>
      </c>
      <c r="BJ7" s="39">
        <v>495.43</v>
      </c>
      <c r="BK7" s="39">
        <v>488.5</v>
      </c>
      <c r="BL7" s="39">
        <v>485.75</v>
      </c>
      <c r="BM7" s="39">
        <v>516.34</v>
      </c>
      <c r="BN7" s="39">
        <v>496.56</v>
      </c>
      <c r="BO7" s="39">
        <v>270.45999999999998</v>
      </c>
      <c r="BP7" s="39">
        <v>77.650000000000006</v>
      </c>
      <c r="BQ7" s="39">
        <v>73.650000000000006</v>
      </c>
      <c r="BR7" s="39">
        <v>82.91</v>
      </c>
      <c r="BS7" s="39">
        <v>85.36</v>
      </c>
      <c r="BT7" s="39">
        <v>84.51</v>
      </c>
      <c r="BU7" s="39">
        <v>81.900000000000006</v>
      </c>
      <c r="BV7" s="39">
        <v>82.42</v>
      </c>
      <c r="BW7" s="39">
        <v>83.59</v>
      </c>
      <c r="BX7" s="39">
        <v>83.27</v>
      </c>
      <c r="BY7" s="39">
        <v>84.9</v>
      </c>
      <c r="BZ7" s="39">
        <v>103.91</v>
      </c>
      <c r="CA7" s="39">
        <v>205.3</v>
      </c>
      <c r="CB7" s="39">
        <v>226.26</v>
      </c>
      <c r="CC7" s="39">
        <v>197.82</v>
      </c>
      <c r="CD7" s="39">
        <v>194.26</v>
      </c>
      <c r="CE7" s="39">
        <v>194.55</v>
      </c>
      <c r="CF7" s="39">
        <v>227.97</v>
      </c>
      <c r="CG7" s="39">
        <v>226.99</v>
      </c>
      <c r="CH7" s="39">
        <v>230.22</v>
      </c>
      <c r="CI7" s="39">
        <v>228.81</v>
      </c>
      <c r="CJ7" s="39">
        <v>231.9</v>
      </c>
      <c r="CK7" s="39">
        <v>167.11</v>
      </c>
      <c r="CL7" s="39">
        <v>53</v>
      </c>
      <c r="CM7" s="39">
        <v>47.45</v>
      </c>
      <c r="CN7" s="39">
        <v>49.37</v>
      </c>
      <c r="CO7" s="39">
        <v>53.15</v>
      </c>
      <c r="CP7" s="39">
        <v>53.64</v>
      </c>
      <c r="CQ7" s="39">
        <v>40.700000000000003</v>
      </c>
      <c r="CR7" s="39">
        <v>39.909999999999997</v>
      </c>
      <c r="CS7" s="39">
        <v>41.09</v>
      </c>
      <c r="CT7" s="39">
        <v>38.979999999999997</v>
      </c>
      <c r="CU7" s="39">
        <v>39.61</v>
      </c>
      <c r="CV7" s="39">
        <v>60.27</v>
      </c>
      <c r="CW7" s="39">
        <v>80.48</v>
      </c>
      <c r="CX7" s="39">
        <v>83.42</v>
      </c>
      <c r="CY7" s="39">
        <v>81.98</v>
      </c>
      <c r="CZ7" s="39">
        <v>75.47</v>
      </c>
      <c r="DA7" s="39">
        <v>77.23</v>
      </c>
      <c r="DB7" s="39">
        <v>74.61</v>
      </c>
      <c r="DC7" s="39">
        <v>75.62</v>
      </c>
      <c r="DD7" s="39">
        <v>75.91</v>
      </c>
      <c r="DE7" s="39">
        <v>75.010000000000005</v>
      </c>
      <c r="DF7" s="39">
        <v>72.959999999999994</v>
      </c>
      <c r="DG7" s="39">
        <v>89.92</v>
      </c>
      <c r="DH7" s="39">
        <v>42.75</v>
      </c>
      <c r="DI7" s="39">
        <v>44.44</v>
      </c>
      <c r="DJ7" s="39">
        <v>45.88</v>
      </c>
      <c r="DK7" s="39">
        <v>47.24</v>
      </c>
      <c r="DL7" s="39">
        <v>48.05</v>
      </c>
      <c r="DM7" s="39">
        <v>50.44</v>
      </c>
      <c r="DN7" s="39">
        <v>51.44</v>
      </c>
      <c r="DO7" s="39">
        <v>52.4</v>
      </c>
      <c r="DP7" s="39">
        <v>51.89</v>
      </c>
      <c r="DQ7" s="39">
        <v>54.09</v>
      </c>
      <c r="DR7" s="39">
        <v>48.85</v>
      </c>
      <c r="DS7" s="39">
        <v>0</v>
      </c>
      <c r="DT7" s="39">
        <v>0</v>
      </c>
      <c r="DU7" s="39">
        <v>0</v>
      </c>
      <c r="DV7" s="39">
        <v>0</v>
      </c>
      <c r="DW7" s="39">
        <v>0</v>
      </c>
      <c r="DX7" s="39">
        <v>9.64</v>
      </c>
      <c r="DY7" s="39">
        <v>11.68</v>
      </c>
      <c r="DZ7" s="39">
        <v>14.01</v>
      </c>
      <c r="EA7" s="39">
        <v>14.74</v>
      </c>
      <c r="EB7" s="39">
        <v>18.68</v>
      </c>
      <c r="EC7" s="39">
        <v>17.8</v>
      </c>
      <c r="ED7" s="39">
        <v>0.05</v>
      </c>
      <c r="EE7" s="39">
        <v>0.24</v>
      </c>
      <c r="EF7" s="39">
        <v>0.33</v>
      </c>
      <c r="EG7" s="39">
        <v>0.51</v>
      </c>
      <c r="EH7" s="39">
        <v>0.16</v>
      </c>
      <c r="EI7" s="39">
        <v>0.34</v>
      </c>
      <c r="EJ7" s="39">
        <v>0.28999999999999998</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cp:lastModifiedBy>
  <cp:lastPrinted>2020-01-20T05:34:55Z</cp:lastPrinted>
  <dcterms:created xsi:type="dcterms:W3CDTF">2019-12-05T04:14:15Z</dcterms:created>
  <dcterms:modified xsi:type="dcterms:W3CDTF">2020-02-12T08:02:20Z</dcterms:modified>
  <cp:category/>
</cp:coreProperties>
</file>