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SN115-2025\Desktop\R5.1.23  締切 公営企業に係る経営比較分析表(令和3年度)の分析等について\29_関川村\【経営比較分析表】2021_155811_46_1718\"/>
    </mc:Choice>
  </mc:AlternateContent>
  <xr:revisionPtr revIDLastSave="0" documentId="13_ncr:1_{788C991B-CEE5-49AB-9997-AA1E6CCA5A2F}" xr6:coauthVersionLast="45" xr6:coauthVersionMax="45" xr10:uidLastSave="{00000000-0000-0000-0000-000000000000}"/>
  <workbookProtection workbookAlgorithmName="SHA-512" workbookHashValue="VUVTApR6NCXt8SPxSmT05svxjldjzz+UhMmQMmDDyFDlgZrxV1QBkHnlRD59tIZFIcB38/6ab/wuvV68m1Grog==" workbookSaltValue="sSsXYsZ0q4iFDEcZhHbbR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<sst xmlns="http://schemas.openxmlformats.org/spreadsheetml/2006/main" count="297" uniqueCount="118">
  <si>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</si>
  <si>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</si>
  <si>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</si>
  <si>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</si>
  <si>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</si>
  <si>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</si>
  <si>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</si>
  <si>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</si>
  <si>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</si>
  <si>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</si>
  <si>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</si>
  <si>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</si>
  <si>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</si>
  <si>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</si>
  <si>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</si>
  <si>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</si>
  <si>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</si>
  <si>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</si>
  <si>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</si>
  <si>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</si>
  <si>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</si>
  <si>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</si>
  <si>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</si>
  <si>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</si>
  <si>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</si>
  <si>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</si>
  <si>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</si>
  <si>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</si>
  <si>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</si>
  <si>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</si>
  <si>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</si>
  <si>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</si>
  <si>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</si>
  <si>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</si>
  <si>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</si>
  <si>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</si>
  <si>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</si>
  <si>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</si>
  <si>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</si>
  <si>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</si>
  <si>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</si>
  <si>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</si>
  <si>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</si>
  <si>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</si>
  <si>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</si>
  <si>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</si>
  <si>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</si>
  <si>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</si>
  <si>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</si>
  <si>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</si>
  <si>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</si>
  <si>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</si>
  <si>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</si>
  <si>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</si>
  <si>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</si>
  <si>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</si>
  <si>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</si>
  <si>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</si>
  <si>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</si>
  <si>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</si>
  <si>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</si>
  <si>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</si>
  <si>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</si>
  <si>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</si>
  <si>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</si>
  <si>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</si>
  <si>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</si>
  <si>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</si>
  <si>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</si>
  <si>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</si>
  <si>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</si>
  <si>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</si>
  <si>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</si>
  <si>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</si>
  <si>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</si>
  <si>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</si>
  <si>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</si>
  <si>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</si>
  <si>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</si>
  <si>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</si>
  <si>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</si>
  <si>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</si>
  <si>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</si>
  <si>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</si>
  <si>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</si>
  <si>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</si>
  <si>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</si>
  <si>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</si>
  <si>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</si>
  <si>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</si>
  <si>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</si>
  <si>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</si>
  <si>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</si>
  <si>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</si>
  <si>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</si>
  <si>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</si>
  <si>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</si>
  <si>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</si>
  <si>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</si>
  <si>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</si>
  <si>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</si>
  <si>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</si>
  <si>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</si>
  <si>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</si>
  <si>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</si>
  <si>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</si>
  <si>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</si>
  <si>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</si>
  <si>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</si>
  <si>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</si>
  <si>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</si>
  <si>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</si>
  <si>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</si>
  <si>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</si>
  <si>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</si>
  <si>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平成13年度に供用開始して以来、約20年が経過している。
　有形固定資産減価償却率、管渠老朽化率、管渠改善率ともに類似団体と比較し、比較的良好である。
　今後は、短期間に整備されたことから老朽化による故障時期の集中が予想される。そのため、点検調査を通じ、計画的な維持管理を行う必要性がある。</t>
    <phoneticPr fontId="4"/>
  </si>
  <si>
    <t>　経常収支比率は、営業収益60,774千円と一般会計から136,500千円の繰入金で費用を賄うことにより類似団体並みを維持している。また類似団体と比較し、累積欠損金比率は0％だが、流動比率については、改善傾向にはあるものの、乖離しており短期的な支払能力にやや難がある。
　企業債残高対事業規模比率は、点在する集落を結ぶ管渠の整備と処理場建設を同時期に進めたことから、多額の負債を抱えており割高となっている。　
　経費回収率および汚水処理原価については、類似団体と比較すると大きく乖離している。主要因としては、当初想定していた計画処理人口に対し、現在の人口が非常に少ないことから想定した使用料収入を確保できていないことがあげられる。
　施設利用率は、類似団体よりも上回っている一方、水洗化率は下回っている。現在、広報せきかわへの掲載等を通じ、下水道接続率の向上に向けた取組は行っているが、高齢者の独居世帯化や村外への転出等による空家化などの理由により、下水道接続に消極的な家庭も多く、対策に苦慮しているところである。</t>
    <rPh sb="97" eb="99">
      <t>カイゼン</t>
    </rPh>
    <rPh sb="99" eb="101">
      <t>ケイコウ</t>
    </rPh>
    <rPh sb="269" eb="271">
      <t>ゲンザイ</t>
    </rPh>
    <rPh sb="272" eb="274">
      <t>ジンコウ</t>
    </rPh>
    <rPh sb="275" eb="277">
      <t>ヒジョウ</t>
    </rPh>
    <phoneticPr fontId="4"/>
  </si>
  <si>
    <t>　令和2年度に公営企業会計に移行したことより「経営の見える化」が進んだ。経常収支比率は100％を超えているものの、一般会計から多額の繰入金に依存しなければ、経営は成り立っていかない状況である。
　企業債は償還が進み減少している一方で、下水道施設全体の老朽化に伴う更新費用の発生が予想される。今後も、計画的な維持管理及び国庫補助金や有利債を活用するなど、更新費用の軽減に努める必要がある。
　深刻な人口減少に伴う使用料の減収が避けられない状況下ではあるが、村民の大切なライフラインである下水道事業の持続的な運営を進めていくためには、事業運営に見合う適正な使用料単価の検討及び人口動態・地理的要因を考慮した適正な処理方法を検討する必要性ある。</t>
    <rPh sb="203" eb="204">
      <t>トモナ</t>
    </rPh>
    <rPh sb="212" eb="213">
      <t>サ</t>
    </rPh>
    <rPh sb="218" eb="220">
      <t>ジョウキョウ</t>
    </rPh>
    <rPh sb="220" eb="22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</si>
</sst>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84-4AAD-B2B4-6CC191CB5B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1F84-4AAD-B2B4-6CC191CB5B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54.01</c:v>
                </c:pt>
                <c:pt idx="4">
                  <c:v>54.9</c:v>
                </c:pt>
              </c:numCache>
            </c:numRef>
          </c:val>
          <c:extLst>
            <c:ext xmlns:c16="http://schemas.microsoft.com/office/drawing/2014/chart" uri="{C3380CC4-5D6E-409C-BE32-E72D297353CC}">
              <c16:uniqueId val="{00000000-5C32-4647-9793-70786BFA3E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C32-4647-9793-70786BFA3E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76.64</c:v>
                </c:pt>
                <c:pt idx="4">
                  <c:v>77.03</c:v>
                </c:pt>
              </c:numCache>
            </c:numRef>
          </c:val>
          <c:extLst>
            <c:ext xmlns:c16="http://schemas.microsoft.com/office/drawing/2014/chart" uri="{C3380CC4-5D6E-409C-BE32-E72D297353CC}">
              <c16:uniqueId val="{00000000-CF00-4D2E-91DD-6916843DD0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F00-4D2E-91DD-6916843DD0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105.49</c:v>
                </c:pt>
                <c:pt idx="4">
                  <c:v>104.51</c:v>
                </c:pt>
              </c:numCache>
            </c:numRef>
          </c:val>
          <c:extLst>
            <c:ext xmlns:c16="http://schemas.microsoft.com/office/drawing/2014/chart" uri="{C3380CC4-5D6E-409C-BE32-E72D297353CC}">
              <c16:uniqueId val="{00000000-117B-4C25-8BA3-5A6AB97D4C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117B-4C25-8BA3-5A6AB97D4C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3.97</c:v>
                </c:pt>
                <c:pt idx="4">
                  <c:v>7.98</c:v>
                </c:pt>
              </c:numCache>
            </c:numRef>
          </c:val>
          <c:extLst>
            <c:ext xmlns:c16="http://schemas.microsoft.com/office/drawing/2014/chart" uri="{C3380CC4-5D6E-409C-BE32-E72D297353CC}">
              <c16:uniqueId val="{00000000-4EED-4913-A969-E84F99D851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4EED-4913-A969-E84F99D851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B2-4C6D-BCED-DCD093ABC2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BB2-4C6D-BCED-DCD093ABC2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99-4BA9-AE87-030A738BFB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FA99-4BA9-AE87-030A738BFB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19.649999999999999</c:v>
                </c:pt>
                <c:pt idx="4">
                  <c:v>26.75</c:v>
                </c:pt>
              </c:numCache>
            </c:numRef>
          </c:val>
          <c:extLst>
            <c:ext xmlns:c16="http://schemas.microsoft.com/office/drawing/2014/chart" uri="{C3380CC4-5D6E-409C-BE32-E72D297353CC}">
              <c16:uniqueId val="{00000000-C56B-478B-85B7-836BD98C7A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56B-478B-85B7-836BD98C7A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3240.35</c:v>
                </c:pt>
                <c:pt idx="4">
                  <c:v>3252.75</c:v>
                </c:pt>
              </c:numCache>
            </c:numRef>
          </c:val>
          <c:extLst>
            <c:ext xmlns:c16="http://schemas.microsoft.com/office/drawing/2014/chart" uri="{C3380CC4-5D6E-409C-BE32-E72D297353CC}">
              <c16:uniqueId val="{00000000-9FC0-4BEA-9963-2459037A0E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FC0-4BEA-9963-2459037A0E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40.01</c:v>
                </c:pt>
                <c:pt idx="4">
                  <c:v>42.83</c:v>
                </c:pt>
              </c:numCache>
            </c:numRef>
          </c:val>
          <c:extLst>
            <c:ext xmlns:c16="http://schemas.microsoft.com/office/drawing/2014/chart" uri="{C3380CC4-5D6E-409C-BE32-E72D297353CC}">
              <c16:uniqueId val="{00000000-4E46-421C-98E8-25FC04C54E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4E46-421C-98E8-25FC04C54E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458.52</c:v>
                </c:pt>
                <c:pt idx="4">
                  <c:v>430.12</c:v>
                </c:pt>
              </c:numCache>
            </c:numRef>
          </c:val>
          <c:extLst>
            <c:ext xmlns:c16="http://schemas.microsoft.com/office/drawing/2014/chart" uri="{C3380CC4-5D6E-409C-BE32-E72D297353CC}">
              <c16:uniqueId val="{00000000-1303-44C8-87FB-1B8BB7D6C8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1303-44C8-87FB-1B8BB7D6C8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関川村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5162</v>
      </c>
      <c r="AM8" s="42"/>
      <c r="AN8" s="42"/>
      <c r="AO8" s="42"/>
      <c r="AP8" s="42"/>
      <c r="AQ8" s="42"/>
      <c r="AR8" s="42"/>
      <c r="AS8" s="42"/>
      <c r="AT8" s="35">
        <f>データ!T6</f>
        <v>299.61</v>
      </c>
      <c r="AU8" s="35"/>
      <c r="AV8" s="35"/>
      <c r="AW8" s="35"/>
      <c r="AX8" s="35"/>
      <c r="AY8" s="35"/>
      <c r="AZ8" s="35"/>
      <c r="BA8" s="35"/>
      <c r="BB8" s="35">
        <f>データ!U6</f>
        <v>17.23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62.86</v>
      </c>
      <c r="J10" s="35"/>
      <c r="K10" s="35"/>
      <c r="L10" s="35"/>
      <c r="M10" s="35"/>
      <c r="N10" s="35"/>
      <c r="O10" s="35"/>
      <c r="P10" s="35">
        <f>データ!P6</f>
        <v>75.040000000000006</v>
      </c>
      <c r="Q10" s="35"/>
      <c r="R10" s="35"/>
      <c r="S10" s="35"/>
      <c r="T10" s="35"/>
      <c r="U10" s="35"/>
      <c r="V10" s="35"/>
      <c r="W10" s="35">
        <f>データ!Q6</f>
        <v>77.819999999999993</v>
      </c>
      <c r="X10" s="35"/>
      <c r="Y10" s="35"/>
      <c r="Z10" s="35"/>
      <c r="AA10" s="35"/>
      <c r="AB10" s="35"/>
      <c r="AC10" s="35"/>
      <c r="AD10" s="42">
        <f>データ!R6</f>
        <v>3740</v>
      </c>
      <c r="AE10" s="42"/>
      <c r="AF10" s="42"/>
      <c r="AG10" s="42"/>
      <c r="AH10" s="42"/>
      <c r="AI10" s="42"/>
      <c r="AJ10" s="42"/>
      <c r="AK10" s="2"/>
      <c r="AL10" s="42">
        <f>データ!V6</f>
        <v>3839</v>
      </c>
      <c r="AM10" s="42"/>
      <c r="AN10" s="42"/>
      <c r="AO10" s="42"/>
      <c r="AP10" s="42"/>
      <c r="AQ10" s="42"/>
      <c r="AR10" s="42"/>
      <c r="AS10" s="42"/>
      <c r="AT10" s="35">
        <f>データ!W6</f>
        <v>2</v>
      </c>
      <c r="AU10" s="35"/>
      <c r="AV10" s="35"/>
      <c r="AW10" s="35"/>
      <c r="AX10" s="35"/>
      <c r="AY10" s="35"/>
      <c r="AZ10" s="35"/>
      <c r="BA10" s="35"/>
      <c r="BB10" s="35">
        <f>データ!X6</f>
        <v>1919.5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YljzNnrRe67dv4lwvvrM85OtoGa0UxuhQdJlpq3nRLSqI4duQJFDtufq3vdNYTeoll0miXPz7uOLnpaAEnfQ==" saltValue="H/SWwf1ieTcceYE3H6Cp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155811</v>
      </c>
      <c r="D6" s="19">
        <f t="shared" si="3"/>
        <v>46</v>
      </c>
      <c r="E6" s="19">
        <f t="shared" si="3"/>
        <v>17</v>
      </c>
      <c r="F6" s="19">
        <f t="shared" si="3"/>
        <v>4</v>
      </c>
      <c r="G6" s="19">
        <f t="shared" si="3"/>
        <v>0</v>
      </c>
      <c r="H6" s="19" t="str">
        <f t="shared" si="3"/>
        <v>新潟県　関川村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62.86</v>
      </c>
      <c r="P6" s="20">
        <f t="shared" si="3"/>
        <v>75.040000000000006</v>
      </c>
      <c r="Q6" s="20">
        <f t="shared" si="3"/>
        <v>77.819999999999993</v>
      </c>
      <c r="R6" s="20">
        <f t="shared" si="3"/>
        <v>3740</v>
      </c>
      <c r="S6" s="20">
        <f t="shared" si="3"/>
        <v>5162</v>
      </c>
      <c r="T6" s="20">
        <f t="shared" si="3"/>
        <v>299.61</v>
      </c>
      <c r="U6" s="20">
        <f t="shared" si="3"/>
        <v>17.23</v>
      </c>
      <c r="V6" s="20">
        <f t="shared" si="3"/>
        <v>3839</v>
      </c>
      <c r="W6" s="20">
        <f t="shared" si="3"/>
        <v>2</v>
      </c>
      <c r="X6" s="20">
        <f t="shared" si="3"/>
        <v>1919.5</v>
      </c>
      <c r="Y6" s="21" t="str">
        <f>IF(Y7="",NA(),Y7)</f>
        <v>-</v>
      </c>
      <c r="Z6" s="21" t="str">
        <f t="shared" ref="Z6:AH6" si="4">IF(Z7="",NA(),Z7)</f>
        <v>-</v>
      </c>
      <c r="AA6" s="21" t="str">
        <f t="shared" si="4"/>
        <v>-</v>
      </c>
      <c r="AB6" s="21">
        <f t="shared" si="4"/>
        <v>105.49</v>
      </c>
      <c r="AC6" s="21">
        <f t="shared" si="4"/>
        <v>104.51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19.649999999999999</v>
      </c>
      <c r="AY6" s="21">
        <f t="shared" si="6"/>
        <v>26.75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3240.35</v>
      </c>
      <c r="BJ6" s="21">
        <f t="shared" si="7"/>
        <v>3252.75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40.01</v>
      </c>
      <c r="BU6" s="21">
        <f t="shared" si="8"/>
        <v>42.83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458.52</v>
      </c>
      <c r="CF6" s="21">
        <f t="shared" si="9"/>
        <v>430.12</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54.01</v>
      </c>
      <c r="CQ6" s="21">
        <f t="shared" si="10"/>
        <v>54.9</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76.64</v>
      </c>
      <c r="DB6" s="21">
        <f t="shared" si="11"/>
        <v>77.03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3.97</v>
      </c>
      <c r="DM6" s="21">
        <f t="shared" si="12"/>
        <v>7.98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155811</v>
      </c>
      <c r="D7" s="23">
        <v>46</v>
      </c>
      <c r="E7" s="23">
        <v>17</v>
      </c>
      <c r="F7" s="23">
        <v>4</v>
      </c>
      <c r="G7" s="23">
        <v>0</v>
      </c>
      <c r="H7" s="23" t="s">
        <v>96</v>
      </c>
      <c r="I7" s="23" t="s">
        <v>97</v>
      </c>
      <c r="J7" s="23" t="s">
        <v>98</v>
      </c>
      <c r="K7" s="23" t="s">
        <v>99</v>
      </c>
      <c r="L7" s="23" t="s">
        <v>100</v>
      </c>
      <c r="M7" s="23" t="s">
        <v>101</v>
      </c>
      <c r="N7" s="24" t="s">
        <v>102</v>
      </c>
      <c r="O7" s="24">
        <v>62.86</v>
      </c>
      <c r="P7" s="24">
        <v>75.040000000000006</v>
      </c>
      <c r="Q7" s="24">
        <v>77.819999999999993</v>
      </c>
      <c r="R7" s="24">
        <v>3740</v>
      </c>
      <c r="S7" s="24">
        <v>5162</v>
      </c>
      <c r="T7" s="24">
        <v>299.61</v>
      </c>
      <c r="U7" s="24">
        <v>17.23</v>
      </c>
      <c r="V7" s="24">
        <v>3839</v>
      </c>
      <c r="W7" s="24">
        <v>2</v>
      </c>
      <c r="X7" s="24">
        <v>1919.5</v>
      </c>
      <c r="Y7" s="24" t="s">
        <v>102</v>
      </c>
      <c r="Z7" s="24" t="s">
        <v>102</v>
      </c>
      <c r="AA7" s="24" t="s">
        <v>102</v>
      </c>
      <c r="AB7" s="24">
        <v>105.49</v>
      </c>
      <c r="AC7" s="24">
        <v>104.51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19.649999999999999</v>
      </c>
      <c r="AY7" s="24">
        <v>26.75</v>
      </c>
      <c r="AZ7" s="24" t="s">
        <v>102</v>
      </c>
      <c r="BA7" s="24" t="s">
        <v>102</v>
      </c>
      <c r="BB7" s="24" t="s">
        <v>102</v>
      </c>
      <c r="BC7" s="24">
        <v>44.24</v>
      </c>
      <c r="BD7" s="24">
        <v>43.07</v>
      </c>
      <c r="BE7" s="24">
        <v>44.07</v>
      </c>
      <c r="BF7" s="24" t="s">
        <v>102</v>
      </c>
      <c r="BG7" s="24" t="s">
        <v>102</v>
      </c>
      <c r="BH7" s="24" t="s">
        <v>102</v>
      </c>
      <c r="BI7" s="24">
        <v>3240.35</v>
      </c>
      <c r="BJ7" s="24">
        <v>3252.75</v>
      </c>
      <c r="BK7" s="24" t="s">
        <v>102</v>
      </c>
      <c r="BL7" s="24" t="s">
        <v>102</v>
      </c>
      <c r="BM7" s="24" t="s">
        <v>102</v>
      </c>
      <c r="BN7" s="24">
        <v>1258.43</v>
      </c>
      <c r="BO7" s="24">
        <v>1163.75</v>
      </c>
      <c r="BP7" s="24">
        <v>1201.79</v>
      </c>
      <c r="BQ7" s="24" t="s">
        <v>102</v>
      </c>
      <c r="BR7" s="24" t="s">
        <v>102</v>
      </c>
      <c r="BS7" s="24" t="s">
        <v>102</v>
      </c>
      <c r="BT7" s="24">
        <v>40.01</v>
      </c>
      <c r="BU7" s="24">
        <v>42.83</v>
      </c>
      <c r="BV7" s="24" t="s">
        <v>102</v>
      </c>
      <c r="BW7" s="24" t="s">
        <v>102</v>
      </c>
      <c r="BX7" s="24" t="s">
        <v>102</v>
      </c>
      <c r="BY7" s="24">
        <v>73.36</v>
      </c>
      <c r="BZ7" s="24">
        <v>72.599999999999994</v>
      </c>
      <c r="CA7" s="24">
        <v>75.31</v>
      </c>
      <c r="CB7" s="24" t="s">
        <v>102</v>
      </c>
      <c r="CC7" s="24" t="s">
        <v>102</v>
      </c>
      <c r="CD7" s="24" t="s">
        <v>102</v>
      </c>
      <c r="CE7" s="24">
        <v>458.52</v>
      </c>
      <c r="CF7" s="24">
        <v>430.12</v>
      </c>
      <c r="CG7" s="24" t="s">
        <v>102</v>
      </c>
      <c r="CH7" s="24" t="s">
        <v>102</v>
      </c>
      <c r="CI7" s="24" t="s">
        <v>102</v>
      </c>
      <c r="CJ7" s="24">
        <v>224.88</v>
      </c>
      <c r="CK7" s="24">
        <v>228.64</v>
      </c>
      <c r="CL7" s="24">
        <v>216.39</v>
      </c>
      <c r="CM7" s="24" t="s">
        <v>102</v>
      </c>
      <c r="CN7" s="24" t="s">
        <v>102</v>
      </c>
      <c r="CO7" s="24" t="s">
        <v>102</v>
      </c>
      <c r="CP7" s="24">
        <v>54.01</v>
      </c>
      <c r="CQ7" s="24">
        <v>54.9</v>
      </c>
      <c r="CR7" s="24" t="s">
        <v>102</v>
      </c>
      <c r="CS7" s="24" t="s">
        <v>102</v>
      </c>
      <c r="CT7" s="24" t="s">
        <v>102</v>
      </c>
      <c r="CU7" s="24">
        <v>42.4</v>
      </c>
      <c r="CV7" s="24">
        <v>42.28</v>
      </c>
      <c r="CW7" s="24">
        <v>42.57</v>
      </c>
      <c r="CX7" s="24" t="s">
        <v>102</v>
      </c>
      <c r="CY7" s="24" t="s">
        <v>102</v>
      </c>
      <c r="CZ7" s="24" t="s">
        <v>102</v>
      </c>
      <c r="DA7" s="24">
        <v>76.64</v>
      </c>
      <c r="DB7" s="24">
        <v>77.03</v>
      </c>
      <c r="DC7" s="24" t="s">
        <v>102</v>
      </c>
      <c r="DD7" s="24" t="s">
        <v>102</v>
      </c>
      <c r="DE7" s="24" t="s">
        <v>102</v>
      </c>
      <c r="DF7" s="24">
        <v>84.19</v>
      </c>
      <c r="DG7" s="24">
        <v>84.34</v>
      </c>
      <c r="DH7" s="24">
        <v>85.24</v>
      </c>
      <c r="DI7" s="24" t="s">
        <v>102</v>
      </c>
      <c r="DJ7" s="24" t="s">
        <v>102</v>
      </c>
      <c r="DK7" s="24" t="s">
        <v>102</v>
      </c>
      <c r="DL7" s="24">
        <v>3.97</v>
      </c>
      <c r="DM7" s="24">
        <v>7.98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2022-12-01T01:27:29Z</dcterms:created>
  <dcterms:modified xsi:type="dcterms:W3CDTF">2023-01-16T23:41:20Z</dcterms:modified>
  <cp:category/>
</cp:coreProperties>
</file>