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026"/>
  <workbookPr/>
  <mc:AlternateContent xmlns:mc="http://schemas.openxmlformats.org/markup-compatibility/2006">
    <mc:Choice Requires="x15">
      <x15ac:absPath xmlns:x15ac="http://schemas.microsoft.com/office/spreadsheetml/2010/11/ac" url="\\10.178.20.2\502建設水道班（上下水道部門）\◆予算・決算関係（水道環境班）\5.経営比較分析表\R02\29関川村(46水道)\"/>
    </mc:Choice>
  </mc:AlternateContent>
  <xr:revisionPtr revIDLastSave="0" documentId="13_ncr:1_{C6F25FA5-1F67-4DD5-94D2-77B33AE2ED98}" xr6:coauthVersionLast="45" xr6:coauthVersionMax="45" xr10:uidLastSave="{00000000-0000-0000-0000-000000000000}"/>
  <workbookProtection workbookAlgorithmName="SHA-512" workbookHashValue="RZjCr8BlN8sGtfIIqhLpd1ZW4ZYTTE4kRBn6QB4fedIyJx+1SBd+VucfSQg/Op+C1U9/AW4UetxXxFL7YIfLfQ==" workbookSaltValue="yc0axmplWI53ZJy8CvRgKw==" workbookSpinCount="100000" lockStructure="1"/>
  <bookViews>
    <workbookView xWindow="-120" yWindow="-120" windowWidth="24240" windowHeight="13140" xr2:uid="{00000000-000D-0000-FFFF-FFFF00000000}"/>
  </bookViews>
  <sheets>
    <sheet name="法適用_水道事業" sheetId="4" r:id="rId1"/>
    <sheet name="データ" sheetId="5" state="hidden"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AT10" i="4" s="1"/>
  <c r="U6" i="5"/>
  <c r="T6" i="5"/>
  <c r="S6" i="5"/>
  <c r="R6" i="5"/>
  <c r="AL8" i="4" s="1"/>
  <c r="Q6" i="5"/>
  <c r="P6" i="5"/>
  <c r="O6" i="5"/>
  <c r="I10" i="4" s="1"/>
  <c r="N6" i="5"/>
  <c r="B10" i="4" s="1"/>
  <c r="M6" i="5"/>
  <c r="AD8" i="4" s="1"/>
  <c r="L6" i="5"/>
  <c r="K6" i="5"/>
  <c r="J6" i="5"/>
  <c r="I8" i="4" s="1"/>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F85" i="4"/>
  <c r="E85" i="4"/>
  <c r="AL10" i="4"/>
  <c r="W10" i="4"/>
  <c r="P10" i="4"/>
  <c r="BB8" i="4"/>
  <c r="AT8" i="4"/>
  <c r="W8" i="4"/>
  <c r="P8" i="4"/>
  <c r="B6" i="4"/>
</calcChain>
</file>

<file path=xl/sharedStrings.xml><?xml version="1.0" encoding="utf-8"?>
<sst xmlns="http://schemas.openxmlformats.org/spreadsheetml/2006/main" count="316" uniqueCount="114">
  <si>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</si>
  <si>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</si>
  <si>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</si>
  <si>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</si>
  <si>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</si>
  <si>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</si>
  <si>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</si>
  <si>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</si>
  <si>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</si>
  <si>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</si>
  <si>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</si>
  <si>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</si>
  <si>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</si>
  <si>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</si>
  <si>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</si>
  <si>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</si>
  <si>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</si>
  <si>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</si>
  <si>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</si>
  <si>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</si>
  <si>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</si>
  <si>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</si>
  <si>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</si>
  <si>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</si>
  <si>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</si>
  <si>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</si>
  <si>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</si>
  <si>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</si>
  <si>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</si>
  <si>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</si>
  <si>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</si>
  <si>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</si>
  <si>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</si>
  <si>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</si>
  <si>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</si>
  <si>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</si>
  <si>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</si>
  <si>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</si>
  <si>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</si>
  <si>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</si>
  <si>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</si>
  <si>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</si>
  <si>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</si>
  <si>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</si>
  <si>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</si>
  <si>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</si>
  <si>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</si>
  <si>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</si>
  <si>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</si>
  <si>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</si>
  <si>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</si>
  <si>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</si>
  <si>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</si>
  <si>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</si>
  <si>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</si>
  <si>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</si>
  <si>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</si>
  <si>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</si>
  <si>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</si>
  <si>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</si>
  <si>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</si>
  <si>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</si>
  <si>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</si>
  <si>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</si>
  <si>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</si>
  <si>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</si>
  <si>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</si>
  <si>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</si>
  <si>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</si>
  <si>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</si>
  <si>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</si>
  <si>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</si>
  <si>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</si>
  <si>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</si>
  <si>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</si>
  <si>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</si>
  <si>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</si>
  <si>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</si>
  <si>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</si>
  <si>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</si>
  <si>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</si>
  <si>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</si>
  <si>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</si>
  <si>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</si>
  <si>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</si>
  <si>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</si>
  <si>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</si>
  <si>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</si>
  <si>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</si>
  <si>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</si>
  <si>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</si>
  <si>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</si>
  <si>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</si>
  <si>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新潟県　関川村</t>
  </si>
  <si>
    <t>法適用</t>
  </si>
  <si>
    <t>水道事業</t>
  </si>
  <si>
    <t>簡易水道事業</t>
  </si>
  <si>
    <t>C3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</si>
  <si>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</si>
  <si>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</si>
  <si>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</si>
  <si>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</si>
  <si>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</si>
  <si>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</si>
  <si>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</si>
  <si>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</si>
  <si>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</si>
  <si>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</si>
  <si>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</si>
  <si>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</si>
  <si>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</si>
  <si>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上水道と簡易水道の経営を統合したことにより、事務量を軽減することができた。しかし、施設の統合を伴わないソフト統合であるため経費の削減効果は僅かである。
　人口減少に伴い料金収入が減る一方で、老朽施設の更新や物価の上昇による費用の増加が続いている。収入の増加が見込めない中で、今後も同様の傾向が続き経営の厳しさは増している。
　また、給水原価と実際の水道料金を比較すると50円以上の開きがあることから、今後料金改定を含め、長期的な視点での事業収支計画に基づき経営の健全化を図る必要がある。</t>
    <rPh sb="1" eb="4">
      <t>ジョウスイドウ</t>
    </rPh>
    <rPh sb="5" eb="7">
      <t>カンイ</t>
    </rPh>
    <rPh sb="7" eb="9">
      <t>スイドウ</t>
    </rPh>
    <rPh sb="10" eb="12">
      <t>ケイエイ</t>
    </rPh>
    <rPh sb="13" eb="15">
      <t>トウゴウ</t>
    </rPh>
    <rPh sb="23" eb="25">
      <t>ジム</t>
    </rPh>
    <rPh sb="25" eb="26">
      <t>リョウ</t>
    </rPh>
    <rPh sb="27" eb="29">
      <t>ケイゲン</t>
    </rPh>
    <rPh sb="42" eb="44">
      <t>シセツ</t>
    </rPh>
    <rPh sb="45" eb="47">
      <t>トウゴウ</t>
    </rPh>
    <rPh sb="48" eb="49">
      <t>トモナ</t>
    </rPh>
    <rPh sb="55" eb="57">
      <t>トウゴウ</t>
    </rPh>
    <rPh sb="62" eb="64">
      <t>ケイヒ</t>
    </rPh>
    <rPh sb="65" eb="67">
      <t>サクゲン</t>
    </rPh>
    <rPh sb="67" eb="69">
      <t>コウカ</t>
    </rPh>
    <rPh sb="70" eb="71">
      <t>ワズ</t>
    </rPh>
    <rPh sb="78" eb="80">
      <t>ジンコウ</t>
    </rPh>
    <rPh sb="80" eb="82">
      <t>ゲンショウ</t>
    </rPh>
    <rPh sb="83" eb="84">
      <t>トモナ</t>
    </rPh>
    <rPh sb="85" eb="87">
      <t>リョウキン</t>
    </rPh>
    <rPh sb="87" eb="89">
      <t>シュウニュウ</t>
    </rPh>
    <rPh sb="90" eb="91">
      <t>ヘ</t>
    </rPh>
    <rPh sb="92" eb="94">
      <t>イッポウ</t>
    </rPh>
    <rPh sb="96" eb="98">
      <t>ロウキュウ</t>
    </rPh>
    <rPh sb="98" eb="100">
      <t>シセツ</t>
    </rPh>
    <rPh sb="101" eb="103">
      <t>コウシン</t>
    </rPh>
    <rPh sb="104" eb="106">
      <t>ブッカ</t>
    </rPh>
    <rPh sb="107" eb="109">
      <t>ジョウショウ</t>
    </rPh>
    <rPh sb="112" eb="114">
      <t>ヒヨウ</t>
    </rPh>
    <rPh sb="115" eb="117">
      <t>ゾウカ</t>
    </rPh>
    <rPh sb="118" eb="119">
      <t>ツヅ</t>
    </rPh>
    <rPh sb="124" eb="126">
      <t>シュウニュウ</t>
    </rPh>
    <rPh sb="127" eb="129">
      <t>ゾウカ</t>
    </rPh>
    <rPh sb="130" eb="132">
      <t>ミコ</t>
    </rPh>
    <rPh sb="135" eb="136">
      <t>ナカ</t>
    </rPh>
    <rPh sb="138" eb="140">
      <t>コンゴ</t>
    </rPh>
    <rPh sb="141" eb="143">
      <t>ドウヨウ</t>
    </rPh>
    <rPh sb="144" eb="146">
      <t>ケイコウ</t>
    </rPh>
    <rPh sb="147" eb="148">
      <t>ツヅ</t>
    </rPh>
    <rPh sb="149" eb="151">
      <t>ケイエイ</t>
    </rPh>
    <rPh sb="152" eb="153">
      <t>キビ</t>
    </rPh>
    <rPh sb="156" eb="157">
      <t>マ</t>
    </rPh>
    <rPh sb="167" eb="169">
      <t>キュウスイ</t>
    </rPh>
    <rPh sb="169" eb="171">
      <t>ゲンカ</t>
    </rPh>
    <rPh sb="172" eb="174">
      <t>ジッサイ</t>
    </rPh>
    <rPh sb="175" eb="177">
      <t>スイドウ</t>
    </rPh>
    <rPh sb="177" eb="179">
      <t>リョウキン</t>
    </rPh>
    <rPh sb="180" eb="182">
      <t>ヒカク</t>
    </rPh>
    <rPh sb="187" eb="188">
      <t>エン</t>
    </rPh>
    <rPh sb="188" eb="190">
      <t>イジョウ</t>
    </rPh>
    <rPh sb="191" eb="192">
      <t>ヒラ</t>
    </rPh>
    <rPh sb="201" eb="203">
      <t>コンゴ</t>
    </rPh>
    <rPh sb="203" eb="205">
      <t>リョウキン</t>
    </rPh>
    <rPh sb="205" eb="207">
      <t>カイテイ</t>
    </rPh>
    <rPh sb="208" eb="209">
      <t>フク</t>
    </rPh>
    <phoneticPr fontId="4"/>
  </si>
  <si>
    <t>　令和2年度から関川村上水道事業と関川村簡易水道事業をソフト統合して、関川村簡易水道事業となった。水道事業が1事業になったことで、経理業務をはじめ業務を効率化できた。
　経常収支比率は、100％を上回っているものの料金収入で賄えない部分に関しては、一般会計からの繰り入れに頼っている状態である。留保資金に回せるだけの資金の余裕がないため、他の類似団体に比べて流動比率は低くなっている。企業債残高対給水収益比率が他の類似団体と比べ1割程度高くなっていることからも、企業債残高に対して料金収入が少ないことがわかる。料金回収率に関しても他の類似団体よりは高いものの、75%程度であり給水原価と供給単価に大きな乖離がある。
　片貝地区を除いて滅菌処理のみのため、給水原価は安く、施設利用率も類似団体の平均よりはよい。しかし、今後も人口の減少が見込まれることから、施設利用率の減少が考えられる。</t>
    <rPh sb="1" eb="3">
      <t>レイワ</t>
    </rPh>
    <rPh sb="4" eb="6">
      <t>ネンド</t>
    </rPh>
    <rPh sb="8" eb="11">
      <t>セキカワムラ</t>
    </rPh>
    <rPh sb="11" eb="14">
      <t>ジョウスイドウ</t>
    </rPh>
    <rPh sb="14" eb="16">
      <t>ジギョウ</t>
    </rPh>
    <rPh sb="17" eb="20">
      <t>セキカワムラ</t>
    </rPh>
    <rPh sb="20" eb="22">
      <t>カンイ</t>
    </rPh>
    <rPh sb="22" eb="24">
      <t>スイドウ</t>
    </rPh>
    <rPh sb="24" eb="26">
      <t>ジギョウ</t>
    </rPh>
    <rPh sb="30" eb="32">
      <t>トウゴウ</t>
    </rPh>
    <rPh sb="35" eb="44">
      <t>セキカワムラカンイスイドウジギョウ</t>
    </rPh>
    <rPh sb="49" eb="51">
      <t>スイドウ</t>
    </rPh>
    <rPh sb="51" eb="53">
      <t>ジギョウ</t>
    </rPh>
    <rPh sb="55" eb="57">
      <t>ジギョウ</t>
    </rPh>
    <rPh sb="65" eb="67">
      <t>ケイリ</t>
    </rPh>
    <rPh sb="67" eb="69">
      <t>ギョウム</t>
    </rPh>
    <rPh sb="73" eb="75">
      <t>ギョウム</t>
    </rPh>
    <rPh sb="76" eb="79">
      <t>コウリツカ</t>
    </rPh>
    <rPh sb="85" eb="87">
      <t>ケイジョウ</t>
    </rPh>
    <rPh sb="87" eb="89">
      <t>シュウシ</t>
    </rPh>
    <rPh sb="89" eb="91">
      <t>ヒリツ</t>
    </rPh>
    <rPh sb="98" eb="100">
      <t>ウワマワ</t>
    </rPh>
    <rPh sb="107" eb="109">
      <t>リョウキン</t>
    </rPh>
    <rPh sb="109" eb="111">
      <t>シュウニュウ</t>
    </rPh>
    <rPh sb="112" eb="113">
      <t>マカナ</t>
    </rPh>
    <rPh sb="116" eb="118">
      <t>ブブン</t>
    </rPh>
    <rPh sb="119" eb="120">
      <t>カン</t>
    </rPh>
    <rPh sb="124" eb="126">
      <t>イッパン</t>
    </rPh>
    <rPh sb="126" eb="128">
      <t>カイケイ</t>
    </rPh>
    <rPh sb="131" eb="132">
      <t>ク</t>
    </rPh>
    <rPh sb="133" eb="134">
      <t>イ</t>
    </rPh>
    <rPh sb="136" eb="137">
      <t>タヨ</t>
    </rPh>
    <rPh sb="141" eb="143">
      <t>ジョウタイ</t>
    </rPh>
    <rPh sb="147" eb="149">
      <t>リュウホ</t>
    </rPh>
    <rPh sb="149" eb="151">
      <t>シキン</t>
    </rPh>
    <rPh sb="152" eb="153">
      <t>マワ</t>
    </rPh>
    <rPh sb="158" eb="160">
      <t>シキン</t>
    </rPh>
    <rPh sb="161" eb="163">
      <t>ヨユウ</t>
    </rPh>
    <rPh sb="169" eb="170">
      <t>タ</t>
    </rPh>
    <rPh sb="171" eb="173">
      <t>ルイジ</t>
    </rPh>
    <rPh sb="173" eb="175">
      <t>ダンタイ</t>
    </rPh>
    <rPh sb="176" eb="177">
      <t>クラ</t>
    </rPh>
    <rPh sb="179" eb="181">
      <t>リュウドウ</t>
    </rPh>
    <rPh sb="181" eb="183">
      <t>ヒリツ</t>
    </rPh>
    <rPh sb="184" eb="185">
      <t>ヒク</t>
    </rPh>
    <rPh sb="192" eb="194">
      <t>キギョウ</t>
    </rPh>
    <rPh sb="194" eb="195">
      <t>サイ</t>
    </rPh>
    <rPh sb="195" eb="197">
      <t>ザンダカ</t>
    </rPh>
    <rPh sb="197" eb="198">
      <t>タイ</t>
    </rPh>
    <rPh sb="198" eb="200">
      <t>キュウスイ</t>
    </rPh>
    <rPh sb="200" eb="202">
      <t>シュウエキ</t>
    </rPh>
    <rPh sb="202" eb="204">
      <t>ヒリツ</t>
    </rPh>
    <rPh sb="205" eb="206">
      <t>タ</t>
    </rPh>
    <rPh sb="207" eb="209">
      <t>ルイジ</t>
    </rPh>
    <rPh sb="209" eb="211">
      <t>ダンタイ</t>
    </rPh>
    <rPh sb="212" eb="213">
      <t>クラ</t>
    </rPh>
    <rPh sb="215" eb="216">
      <t>ワリ</t>
    </rPh>
    <rPh sb="216" eb="218">
      <t>テイド</t>
    </rPh>
    <rPh sb="218" eb="219">
      <t>タカ</t>
    </rPh>
    <rPh sb="231" eb="233">
      <t>キギョウ</t>
    </rPh>
    <rPh sb="233" eb="234">
      <t>サイ</t>
    </rPh>
    <rPh sb="234" eb="236">
      <t>ザンダカ</t>
    </rPh>
    <rPh sb="237" eb="238">
      <t>タイ</t>
    </rPh>
    <rPh sb="240" eb="242">
      <t>リョウキン</t>
    </rPh>
    <rPh sb="242" eb="244">
      <t>シュウニュウ</t>
    </rPh>
    <rPh sb="245" eb="246">
      <t>スク</t>
    </rPh>
    <rPh sb="255" eb="257">
      <t>リョウキン</t>
    </rPh>
    <rPh sb="257" eb="259">
      <t>カイシュウ</t>
    </rPh>
    <rPh sb="259" eb="260">
      <t>リツ</t>
    </rPh>
    <rPh sb="261" eb="262">
      <t>カン</t>
    </rPh>
    <rPh sb="265" eb="266">
      <t>タ</t>
    </rPh>
    <rPh sb="267" eb="269">
      <t>ルイジ</t>
    </rPh>
    <rPh sb="269" eb="271">
      <t>ダンタイ</t>
    </rPh>
    <rPh sb="274" eb="275">
      <t>タカ</t>
    </rPh>
    <rPh sb="283" eb="285">
      <t>テイド</t>
    </rPh>
    <rPh sb="288" eb="290">
      <t>キュウスイ</t>
    </rPh>
    <rPh sb="290" eb="292">
      <t>ゲンカ</t>
    </rPh>
    <rPh sb="293" eb="295">
      <t>キョウキュウ</t>
    </rPh>
    <rPh sb="295" eb="297">
      <t>タンカ</t>
    </rPh>
    <rPh sb="298" eb="299">
      <t>オオ</t>
    </rPh>
    <rPh sb="301" eb="303">
      <t>カイリ</t>
    </rPh>
    <rPh sb="309" eb="311">
      <t>カタガイ</t>
    </rPh>
    <rPh sb="311" eb="313">
      <t>チク</t>
    </rPh>
    <rPh sb="314" eb="315">
      <t>ノゾ</t>
    </rPh>
    <rPh sb="317" eb="319">
      <t>メッキン</t>
    </rPh>
    <rPh sb="319" eb="321">
      <t>ショリ</t>
    </rPh>
    <rPh sb="327" eb="329">
      <t>キュウスイ</t>
    </rPh>
    <rPh sb="329" eb="331">
      <t>ゲンカ</t>
    </rPh>
    <rPh sb="332" eb="333">
      <t>ヤス</t>
    </rPh>
    <rPh sb="335" eb="337">
      <t>シセツ</t>
    </rPh>
    <rPh sb="337" eb="339">
      <t>リヨウ</t>
    </rPh>
    <rPh sb="339" eb="340">
      <t>リツ</t>
    </rPh>
    <rPh sb="341" eb="343">
      <t>ルイジ</t>
    </rPh>
    <rPh sb="343" eb="345">
      <t>ダンタイ</t>
    </rPh>
    <rPh sb="346" eb="348">
      <t>ヘイキン</t>
    </rPh>
    <rPh sb="358" eb="360">
      <t>コンゴ</t>
    </rPh>
    <rPh sb="361" eb="363">
      <t>ジンコウ</t>
    </rPh>
    <rPh sb="364" eb="366">
      <t>ゲンショウ</t>
    </rPh>
    <rPh sb="367" eb="369">
      <t>ミコ</t>
    </rPh>
    <rPh sb="377" eb="379">
      <t>シセツ</t>
    </rPh>
    <rPh sb="379" eb="381">
      <t>リヨウ</t>
    </rPh>
    <rPh sb="381" eb="382">
      <t>リツ</t>
    </rPh>
    <rPh sb="383" eb="385">
      <t>ゲンショウ</t>
    </rPh>
    <rPh sb="386" eb="387">
      <t>カンガ</t>
    </rPh>
    <phoneticPr fontId="4"/>
  </si>
  <si>
    <t>　有形固定資産減価償却率・管路経年化率ともに他の類似団体と同程度か数値が悪いにも関わらず、令和2年度の管路更新率は他の類似団体に比べ極めて低い。これは、令和2年度は水管橋の更新工事が多く、メートル当たりの費用が高かったことが影響している。
　しかし、例年ベースの延長で管路を更新したとしても、類似団体の平均値には及ばない。
　有収率は全国平均及び他の類似団体と同程度あるものの、現在の更新ペースでは、老朽管が増え有収率の低下が懸念される。国庫補助や有利債を活用し、少しでも多く管路の更新を行うとともに、人口減少に合わせた管路の最適化を行いダウンサイジングについても検討しなければならない。</t>
    <rPh sb="1" eb="3">
      <t>ユウケイ</t>
    </rPh>
    <rPh sb="3" eb="5">
      <t>コテイ</t>
    </rPh>
    <rPh sb="5" eb="7">
      <t>シサン</t>
    </rPh>
    <rPh sb="7" eb="9">
      <t>ゲンカ</t>
    </rPh>
    <rPh sb="9" eb="11">
      <t>ショウキャク</t>
    </rPh>
    <rPh sb="11" eb="12">
      <t>リツ</t>
    </rPh>
    <rPh sb="13" eb="15">
      <t>カンロ</t>
    </rPh>
    <rPh sb="15" eb="18">
      <t>ケイネンカ</t>
    </rPh>
    <rPh sb="18" eb="19">
      <t>リツ</t>
    </rPh>
    <rPh sb="22" eb="23">
      <t>タ</t>
    </rPh>
    <rPh sb="24" eb="26">
      <t>ルイジ</t>
    </rPh>
    <rPh sb="26" eb="28">
      <t>ダンタイ</t>
    </rPh>
    <rPh sb="29" eb="32">
      <t>ドウテイド</t>
    </rPh>
    <rPh sb="33" eb="35">
      <t>スウチ</t>
    </rPh>
    <rPh sb="36" eb="37">
      <t>ワル</t>
    </rPh>
    <rPh sb="40" eb="41">
      <t>カカ</t>
    </rPh>
    <rPh sb="45" eb="47">
      <t>レイワ</t>
    </rPh>
    <rPh sb="48" eb="50">
      <t>ネンド</t>
    </rPh>
    <rPh sb="51" eb="53">
      <t>カンロ</t>
    </rPh>
    <rPh sb="53" eb="55">
      <t>コウシン</t>
    </rPh>
    <rPh sb="55" eb="56">
      <t>リツ</t>
    </rPh>
    <rPh sb="57" eb="58">
      <t>タ</t>
    </rPh>
    <rPh sb="59" eb="63">
      <t>ルイジダンタイ</t>
    </rPh>
    <rPh sb="64" eb="65">
      <t>クラ</t>
    </rPh>
    <rPh sb="66" eb="67">
      <t>キワ</t>
    </rPh>
    <rPh sb="69" eb="70">
      <t>ヒク</t>
    </rPh>
    <rPh sb="76" eb="78">
      <t>レイワ</t>
    </rPh>
    <rPh sb="79" eb="81">
      <t>ネンド</t>
    </rPh>
    <rPh sb="82" eb="83">
      <t>スイ</t>
    </rPh>
    <rPh sb="83" eb="84">
      <t>カン</t>
    </rPh>
    <rPh sb="84" eb="85">
      <t>キョウ</t>
    </rPh>
    <rPh sb="86" eb="88">
      <t>コウシン</t>
    </rPh>
    <rPh sb="88" eb="90">
      <t>コウジ</t>
    </rPh>
    <rPh sb="91" eb="92">
      <t>オオ</t>
    </rPh>
    <rPh sb="98" eb="99">
      <t>ア</t>
    </rPh>
    <rPh sb="102" eb="104">
      <t>ヒヨウ</t>
    </rPh>
    <rPh sb="105" eb="106">
      <t>タカ</t>
    </rPh>
    <rPh sb="112" eb="114">
      <t>エイキョウ</t>
    </rPh>
    <rPh sb="125" eb="127">
      <t>レイネン</t>
    </rPh>
    <rPh sb="131" eb="133">
      <t>エンチョウ</t>
    </rPh>
    <rPh sb="134" eb="136">
      <t>カンロ</t>
    </rPh>
    <rPh sb="137" eb="139">
      <t>コウシン</t>
    </rPh>
    <rPh sb="146" eb="148">
      <t>ルイジ</t>
    </rPh>
    <rPh sb="148" eb="150">
      <t>ダンタイ</t>
    </rPh>
    <rPh sb="151" eb="154">
      <t>ヘイキンチ</t>
    </rPh>
    <rPh sb="156" eb="157">
      <t>オヨ</t>
    </rPh>
    <rPh sb="163" eb="166">
      <t>ユウシュウリツ</t>
    </rPh>
    <rPh sb="167" eb="169">
      <t>ゼンコク</t>
    </rPh>
    <rPh sb="169" eb="171">
      <t>ヘイキン</t>
    </rPh>
    <rPh sb="171" eb="172">
      <t>オヨ</t>
    </rPh>
    <rPh sb="173" eb="174">
      <t>タ</t>
    </rPh>
    <rPh sb="175" eb="177">
      <t>ルイジ</t>
    </rPh>
    <rPh sb="177" eb="179">
      <t>ダンタイ</t>
    </rPh>
    <rPh sb="180" eb="183">
      <t>ドウテイド</t>
    </rPh>
    <rPh sb="189" eb="191">
      <t>ゲンザイ</t>
    </rPh>
    <rPh sb="192" eb="194">
      <t>コウシン</t>
    </rPh>
    <rPh sb="200" eb="202">
      <t>ロウキュウ</t>
    </rPh>
    <rPh sb="202" eb="203">
      <t>カン</t>
    </rPh>
    <rPh sb="204" eb="205">
      <t>フ</t>
    </rPh>
    <rPh sb="206" eb="209">
      <t>ユウシュウリツ</t>
    </rPh>
    <rPh sb="210" eb="212">
      <t>テイカ</t>
    </rPh>
    <rPh sb="213" eb="215">
      <t>ケネン</t>
    </rPh>
    <rPh sb="219" eb="223">
      <t>コッコホジョ</t>
    </rPh>
    <rPh sb="224" eb="226">
      <t>ユウリ</t>
    </rPh>
    <rPh sb="226" eb="227">
      <t>サイ</t>
    </rPh>
    <rPh sb="228" eb="230">
      <t>カツヨウ</t>
    </rPh>
    <rPh sb="232" eb="233">
      <t>スコ</t>
    </rPh>
    <rPh sb="236" eb="237">
      <t>オオ</t>
    </rPh>
    <rPh sb="238" eb="240">
      <t>カンロ</t>
    </rPh>
    <rPh sb="241" eb="243">
      <t>コウシン</t>
    </rPh>
    <rPh sb="244" eb="245">
      <t>オコナ</t>
    </rPh>
    <rPh sb="251" eb="253">
      <t>ジンコウ</t>
    </rPh>
    <rPh sb="253" eb="255">
      <t>ゲンショウ</t>
    </rPh>
    <rPh sb="256" eb="257">
      <t>ア</t>
    </rPh>
    <rPh sb="260" eb="262">
      <t>カンロ</t>
    </rPh>
    <rPh sb="263" eb="266">
      <t>サイテキカ</t>
    </rPh>
    <rPh sb="267" eb="268">
      <t>オコナ</t>
    </rPh>
    <rPh sb="282" eb="284">
      <t>ケントウ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</si>
</sst>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c:v>
                </c:pt>
                <c:pt idx="1">
                  <c:v>0</c:v>
                </c:pt>
                <c:pt idx="2">
                  <c:v>0</c:v>
                </c:pt>
                <c:pt idx="3">
                  <c:v>0</c:v>
                </c:pt>
                <c:pt idx="4">
                  <c:v>0.01</c:v>
                </c:pt>
              </c:numCache>
            </c:numRef>
          </c:val>
          <c:extLst>
            <c:ext xmlns:c16="http://schemas.microsoft.com/office/drawing/2014/chart" uri="{C3380CC4-5D6E-409C-BE32-E72D297353CC}">
              <c16:uniqueId val="{00000000-185A-49B1-AE1D-A98A8279B26B}"/>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1.1499999999999999</c:v>
                </c:pt>
              </c:numCache>
            </c:numRef>
          </c:val>
          <c:smooth val="0"/>
          <c:extLst>
            <c:ext xmlns:c16="http://schemas.microsoft.com/office/drawing/2014/chart" uri="{C3380CC4-5D6E-409C-BE32-E72D297353CC}">
              <c16:uniqueId val="{00000001-185A-49B1-AE1D-A98A8279B26B}"/>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0</c:v>
                </c:pt>
                <c:pt idx="1">
                  <c:v>0</c:v>
                </c:pt>
                <c:pt idx="2">
                  <c:v>0</c:v>
                </c:pt>
                <c:pt idx="3">
                  <c:v>0</c:v>
                </c:pt>
                <c:pt idx="4">
                  <c:v>60.26</c:v>
                </c:pt>
              </c:numCache>
            </c:numRef>
          </c:val>
          <c:extLst>
            <c:ext xmlns:c16="http://schemas.microsoft.com/office/drawing/2014/chart" uri="{C3380CC4-5D6E-409C-BE32-E72D297353CC}">
              <c16:uniqueId val="{00000000-B900-4CB1-A96B-750A1F59769B}"/>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0</c:v>
                </c:pt>
                <c:pt idx="2">
                  <c:v>0</c:v>
                </c:pt>
                <c:pt idx="3">
                  <c:v>0</c:v>
                </c:pt>
                <c:pt idx="4">
                  <c:v>48.86</c:v>
                </c:pt>
              </c:numCache>
            </c:numRef>
          </c:val>
          <c:smooth val="0"/>
          <c:extLst>
            <c:ext xmlns:c16="http://schemas.microsoft.com/office/drawing/2014/chart" uri="{C3380CC4-5D6E-409C-BE32-E72D297353CC}">
              <c16:uniqueId val="{00000001-B900-4CB1-A96B-750A1F59769B}"/>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0</c:v>
                </c:pt>
                <c:pt idx="1">
                  <c:v>0</c:v>
                </c:pt>
                <c:pt idx="2">
                  <c:v>0</c:v>
                </c:pt>
                <c:pt idx="3">
                  <c:v>0</c:v>
                </c:pt>
                <c:pt idx="4">
                  <c:v>77.89</c:v>
                </c:pt>
              </c:numCache>
            </c:numRef>
          </c:val>
          <c:extLst>
            <c:ext xmlns:c16="http://schemas.microsoft.com/office/drawing/2014/chart" uri="{C3380CC4-5D6E-409C-BE32-E72D297353CC}">
              <c16:uniqueId val="{00000000-2528-4808-90DA-DE039C47D992}"/>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0</c:v>
                </c:pt>
                <c:pt idx="2">
                  <c:v>0</c:v>
                </c:pt>
                <c:pt idx="3">
                  <c:v>0</c:v>
                </c:pt>
                <c:pt idx="4">
                  <c:v>76.48</c:v>
                </c:pt>
              </c:numCache>
            </c:numRef>
          </c:val>
          <c:smooth val="0"/>
          <c:extLst>
            <c:ext xmlns:c16="http://schemas.microsoft.com/office/drawing/2014/chart" uri="{C3380CC4-5D6E-409C-BE32-E72D297353CC}">
              <c16:uniqueId val="{00000001-2528-4808-90DA-DE039C47D992}"/>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0</c:v>
                </c:pt>
                <c:pt idx="1">
                  <c:v>0</c:v>
                </c:pt>
                <c:pt idx="2">
                  <c:v>0</c:v>
                </c:pt>
                <c:pt idx="3">
                  <c:v>0</c:v>
                </c:pt>
                <c:pt idx="4">
                  <c:v>109.9</c:v>
                </c:pt>
              </c:numCache>
            </c:numRef>
          </c:val>
          <c:extLst>
            <c:ext xmlns:c16="http://schemas.microsoft.com/office/drawing/2014/chart" uri="{C3380CC4-5D6E-409C-BE32-E72D297353CC}">
              <c16:uniqueId val="{00000000-E433-4502-A70E-8562D7EFBCE5}"/>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0</c:v>
                </c:pt>
                <c:pt idx="2">
                  <c:v>0</c:v>
                </c:pt>
                <c:pt idx="3">
                  <c:v>0</c:v>
                </c:pt>
                <c:pt idx="4">
                  <c:v>103.82</c:v>
                </c:pt>
              </c:numCache>
            </c:numRef>
          </c:val>
          <c:smooth val="0"/>
          <c:extLst>
            <c:ext xmlns:c16="http://schemas.microsoft.com/office/drawing/2014/chart" uri="{C3380CC4-5D6E-409C-BE32-E72D297353CC}">
              <c16:uniqueId val="{00000001-E433-4502-A70E-8562D7EFBCE5}"/>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0</c:v>
                </c:pt>
                <c:pt idx="1">
                  <c:v>0</c:v>
                </c:pt>
                <c:pt idx="2">
                  <c:v>0</c:v>
                </c:pt>
                <c:pt idx="3">
                  <c:v>0</c:v>
                </c:pt>
                <c:pt idx="4">
                  <c:v>44.22</c:v>
                </c:pt>
              </c:numCache>
            </c:numRef>
          </c:val>
          <c:extLst>
            <c:ext xmlns:c16="http://schemas.microsoft.com/office/drawing/2014/chart" uri="{C3380CC4-5D6E-409C-BE32-E72D297353CC}">
              <c16:uniqueId val="{00000000-7E0B-464F-8C95-98ADE2E3C981}"/>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0</c:v>
                </c:pt>
                <c:pt idx="2">
                  <c:v>0</c:v>
                </c:pt>
                <c:pt idx="3">
                  <c:v>0</c:v>
                </c:pt>
                <c:pt idx="4">
                  <c:v>39.409999999999997</c:v>
                </c:pt>
              </c:numCache>
            </c:numRef>
          </c:val>
          <c:smooth val="0"/>
          <c:extLst>
            <c:ext xmlns:c16="http://schemas.microsoft.com/office/drawing/2014/chart" uri="{C3380CC4-5D6E-409C-BE32-E72D297353CC}">
              <c16:uniqueId val="{00000001-7E0B-464F-8C95-98ADE2E3C981}"/>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0</c:v>
                </c:pt>
                <c:pt idx="1">
                  <c:v>0</c:v>
                </c:pt>
                <c:pt idx="2">
                  <c:v>0</c:v>
                </c:pt>
                <c:pt idx="3">
                  <c:v>0</c:v>
                </c:pt>
                <c:pt idx="4">
                  <c:v>20.38</c:v>
                </c:pt>
              </c:numCache>
            </c:numRef>
          </c:val>
          <c:extLst>
            <c:ext xmlns:c16="http://schemas.microsoft.com/office/drawing/2014/chart" uri="{C3380CC4-5D6E-409C-BE32-E72D297353CC}">
              <c16:uniqueId val="{00000000-D731-47F6-9B86-042439048154}"/>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0</c:v>
                </c:pt>
                <c:pt idx="3">
                  <c:v>0</c:v>
                </c:pt>
                <c:pt idx="4">
                  <c:v>20.97</c:v>
                </c:pt>
              </c:numCache>
            </c:numRef>
          </c:val>
          <c:smooth val="0"/>
          <c:extLst>
            <c:ext xmlns:c16="http://schemas.microsoft.com/office/drawing/2014/chart" uri="{C3380CC4-5D6E-409C-BE32-E72D297353CC}">
              <c16:uniqueId val="{00000001-D731-47F6-9B86-042439048154}"/>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404E-41D0-9430-4EE445C4EDFA}"/>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0</c:v>
                </c:pt>
                <c:pt idx="4">
                  <c:v>31.54</c:v>
                </c:pt>
              </c:numCache>
            </c:numRef>
          </c:val>
          <c:smooth val="0"/>
          <c:extLst>
            <c:ext xmlns:c16="http://schemas.microsoft.com/office/drawing/2014/chart" uri="{C3380CC4-5D6E-409C-BE32-E72D297353CC}">
              <c16:uniqueId val="{00000001-404E-41D0-9430-4EE445C4EDFA}"/>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0</c:v>
                </c:pt>
                <c:pt idx="1">
                  <c:v>0</c:v>
                </c:pt>
                <c:pt idx="2">
                  <c:v>0</c:v>
                </c:pt>
                <c:pt idx="3">
                  <c:v>0</c:v>
                </c:pt>
                <c:pt idx="4">
                  <c:v>178.85</c:v>
                </c:pt>
              </c:numCache>
            </c:numRef>
          </c:val>
          <c:extLst>
            <c:ext xmlns:c16="http://schemas.microsoft.com/office/drawing/2014/chart" uri="{C3380CC4-5D6E-409C-BE32-E72D297353CC}">
              <c16:uniqueId val="{00000000-4A16-42D4-ADD5-D8D8462FC3D0}"/>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0</c:v>
                </c:pt>
                <c:pt idx="2">
                  <c:v>0</c:v>
                </c:pt>
                <c:pt idx="3">
                  <c:v>0</c:v>
                </c:pt>
                <c:pt idx="4">
                  <c:v>302.22000000000003</c:v>
                </c:pt>
              </c:numCache>
            </c:numRef>
          </c:val>
          <c:smooth val="0"/>
          <c:extLst>
            <c:ext xmlns:c16="http://schemas.microsoft.com/office/drawing/2014/chart" uri="{C3380CC4-5D6E-409C-BE32-E72D297353CC}">
              <c16:uniqueId val="{00000001-4A16-42D4-ADD5-D8D8462FC3D0}"/>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0</c:v>
                </c:pt>
                <c:pt idx="1">
                  <c:v>0</c:v>
                </c:pt>
                <c:pt idx="2">
                  <c:v>0</c:v>
                </c:pt>
                <c:pt idx="3">
                  <c:v>0</c:v>
                </c:pt>
                <c:pt idx="4">
                  <c:v>1087.0999999999999</c:v>
                </c:pt>
              </c:numCache>
            </c:numRef>
          </c:val>
          <c:extLst>
            <c:ext xmlns:c16="http://schemas.microsoft.com/office/drawing/2014/chart" uri="{C3380CC4-5D6E-409C-BE32-E72D297353CC}">
              <c16:uniqueId val="{00000000-DC78-446E-82B4-1A7F0E7CD2DA}"/>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0</c:v>
                </c:pt>
                <c:pt idx="2">
                  <c:v>0</c:v>
                </c:pt>
                <c:pt idx="3">
                  <c:v>0</c:v>
                </c:pt>
                <c:pt idx="4">
                  <c:v>970.36</c:v>
                </c:pt>
              </c:numCache>
            </c:numRef>
          </c:val>
          <c:smooth val="0"/>
          <c:extLst>
            <c:ext xmlns:c16="http://schemas.microsoft.com/office/drawing/2014/chart" uri="{C3380CC4-5D6E-409C-BE32-E72D297353CC}">
              <c16:uniqueId val="{00000001-DC78-446E-82B4-1A7F0E7CD2DA}"/>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0</c:v>
                </c:pt>
                <c:pt idx="1">
                  <c:v>0</c:v>
                </c:pt>
                <c:pt idx="2">
                  <c:v>0</c:v>
                </c:pt>
                <c:pt idx="3">
                  <c:v>0</c:v>
                </c:pt>
                <c:pt idx="4">
                  <c:v>75.52</c:v>
                </c:pt>
              </c:numCache>
            </c:numRef>
          </c:val>
          <c:extLst>
            <c:ext xmlns:c16="http://schemas.microsoft.com/office/drawing/2014/chart" uri="{C3380CC4-5D6E-409C-BE32-E72D297353CC}">
              <c16:uniqueId val="{00000000-7732-4DCB-A555-049D3A855C16}"/>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0</c:v>
                </c:pt>
                <c:pt idx="3">
                  <c:v>0</c:v>
                </c:pt>
                <c:pt idx="4">
                  <c:v>64.52</c:v>
                </c:pt>
              </c:numCache>
            </c:numRef>
          </c:val>
          <c:smooth val="0"/>
          <c:extLst>
            <c:ext xmlns:c16="http://schemas.microsoft.com/office/drawing/2014/chart" uri="{C3380CC4-5D6E-409C-BE32-E72D297353CC}">
              <c16:uniqueId val="{00000001-7732-4DCB-A555-049D3A855C16}"/>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0</c:v>
                </c:pt>
                <c:pt idx="1">
                  <c:v>0</c:v>
                </c:pt>
                <c:pt idx="2">
                  <c:v>0</c:v>
                </c:pt>
                <c:pt idx="3">
                  <c:v>0</c:v>
                </c:pt>
                <c:pt idx="4">
                  <c:v>221.8</c:v>
                </c:pt>
              </c:numCache>
            </c:numRef>
          </c:val>
          <c:extLst>
            <c:ext xmlns:c16="http://schemas.microsoft.com/office/drawing/2014/chart" uri="{C3380CC4-5D6E-409C-BE32-E72D297353CC}">
              <c16:uniqueId val="{00000000-6CA2-4A16-A906-8E8F20EC8A9D}"/>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0</c:v>
                </c:pt>
                <c:pt idx="2">
                  <c:v>0</c:v>
                </c:pt>
                <c:pt idx="3">
                  <c:v>0</c:v>
                </c:pt>
                <c:pt idx="4">
                  <c:v>270.68</c:v>
                </c:pt>
              </c:numCache>
            </c:numRef>
          </c:val>
          <c:smooth val="0"/>
          <c:extLst>
            <c:ext xmlns:c16="http://schemas.microsoft.com/office/drawing/2014/chart" uri="{C3380CC4-5D6E-409C-BE32-E72D297353CC}">
              <c16:uniqueId val="{00000001-6CA2-4A16-A906-8E8F20EC8A9D}"/>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【31.02】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【186.73】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【1,187.50】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【75.11】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【281.77】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【33.25】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【17.19】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Y40"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新潟県　関川村</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簡易水道事業</v>
      </c>
      <c r="Q8" s="83"/>
      <c r="R8" s="83"/>
      <c r="S8" s="83"/>
      <c r="T8" s="83"/>
      <c r="U8" s="83"/>
      <c r="V8" s="83"/>
      <c r="W8" s="83" t="str">
        <f>データ!$L$6</f>
        <v>C3</v>
      </c>
      <c r="X8" s="83"/>
      <c r="Y8" s="83"/>
      <c r="Z8" s="83"/>
      <c r="AA8" s="83"/>
      <c r="AB8" s="83"/>
      <c r="AC8" s="83"/>
      <c r="AD8" s="83" t="str">
        <f>データ!$M$6</f>
        <v>非設置</v>
      </c>
      <c r="AE8" s="83"/>
      <c r="AF8" s="83"/>
      <c r="AG8" s="83"/>
      <c r="AH8" s="83"/>
      <c r="AI8" s="83"/>
      <c r="AJ8" s="83"/>
      <c r="AK8" s="4"/>
      <c r="AL8" s="71">
        <f>データ!$R$6</f>
        <v>5322</v>
      </c>
      <c r="AM8" s="71"/>
      <c r="AN8" s="71"/>
      <c r="AO8" s="71"/>
      <c r="AP8" s="71"/>
      <c r="AQ8" s="71"/>
      <c r="AR8" s="71"/>
      <c r="AS8" s="71"/>
      <c r="AT8" s="67">
        <f>データ!$S$6</f>
        <v>299.61</v>
      </c>
      <c r="AU8" s="68"/>
      <c r="AV8" s="68"/>
      <c r="AW8" s="68"/>
      <c r="AX8" s="68"/>
      <c r="AY8" s="68"/>
      <c r="AZ8" s="68"/>
      <c r="BA8" s="68"/>
      <c r="BB8" s="70">
        <f>データ!$T$6</f>
        <v>17.760000000000002</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61.83</v>
      </c>
      <c r="J10" s="68"/>
      <c r="K10" s="68"/>
      <c r="L10" s="68"/>
      <c r="M10" s="68"/>
      <c r="N10" s="68"/>
      <c r="O10" s="69"/>
      <c r="P10" s="70">
        <f>データ!$P$6</f>
        <v>93.85</v>
      </c>
      <c r="Q10" s="70"/>
      <c r="R10" s="70"/>
      <c r="S10" s="70"/>
      <c r="T10" s="70"/>
      <c r="U10" s="70"/>
      <c r="V10" s="70"/>
      <c r="W10" s="71">
        <f>データ!$Q$6</f>
        <v>3300</v>
      </c>
      <c r="X10" s="71"/>
      <c r="Y10" s="71"/>
      <c r="Z10" s="71"/>
      <c r="AA10" s="71"/>
      <c r="AB10" s="71"/>
      <c r="AC10" s="71"/>
      <c r="AD10" s="2"/>
      <c r="AE10" s="2"/>
      <c r="AF10" s="2"/>
      <c r="AG10" s="2"/>
      <c r="AH10" s="4"/>
      <c r="AI10" s="4"/>
      <c r="AJ10" s="4"/>
      <c r="AK10" s="4"/>
      <c r="AL10" s="71">
        <f>データ!$U$6</f>
        <v>4931</v>
      </c>
      <c r="AM10" s="71"/>
      <c r="AN10" s="71"/>
      <c r="AO10" s="71"/>
      <c r="AP10" s="71"/>
      <c r="AQ10" s="71"/>
      <c r="AR10" s="71"/>
      <c r="AS10" s="71"/>
      <c r="AT10" s="67">
        <f>データ!$V$6</f>
        <v>38.6</v>
      </c>
      <c r="AU10" s="68"/>
      <c r="AV10" s="68"/>
      <c r="AW10" s="68"/>
      <c r="AX10" s="68"/>
      <c r="AY10" s="68"/>
      <c r="AZ10" s="68"/>
      <c r="BA10" s="68"/>
      <c r="BB10" s="70">
        <f>データ!$W$6</f>
        <v>127.75</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112</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113</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111</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【102.33】</v>
      </c>
      <c r="F85" s="27" t="str">
        <f>データ!AS6</f>
        <v>【31.02】</v>
      </c>
      <c r="G85" s="27" t="str">
        <f>データ!BD6</f>
        <v>【186.73】</v>
      </c>
      <c r="H85" s="27" t="str">
        <f>データ!BO6</f>
        <v>【1,187.50】</v>
      </c>
      <c r="I85" s="27" t="str">
        <f>データ!BZ6</f>
        <v>【58.90】</v>
      </c>
      <c r="J85" s="27" t="str">
        <f>データ!CK6</f>
        <v>【281.77】</v>
      </c>
      <c r="K85" s="27" t="str">
        <f>データ!CV6</f>
        <v>【50.55】</v>
      </c>
      <c r="L85" s="27" t="str">
        <f>データ!DG6</f>
        <v>【75.11】</v>
      </c>
      <c r="M85" s="27" t="str">
        <f>データ!DR6</f>
        <v>【33.25】</v>
      </c>
      <c r="N85" s="27" t="str">
        <f>データ!EC6</f>
        <v>【17.19】</v>
      </c>
      <c r="O85" s="27" t="str">
        <f>データ!EN6</f>
        <v>【0.79】</v>
      </c>
    </row>
  </sheetData>
  <sheetProtection algorithmName="SHA-512" hashValue="d76nIiOId2HMZbIJoKASpc5M/Yml4z5WeYrR5HK06ZcjTIUc4Tl6GTz4zLqlkZkDtGwNKGiqC4ZRc9Iu+IKLKg==" saltValue="jtqfvA/A9Zpt/woEtXiGMg=="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155811</v>
      </c>
      <c r="D6" s="34">
        <f t="shared" si="3"/>
        <v>46</v>
      </c>
      <c r="E6" s="34">
        <f t="shared" si="3"/>
        <v>1</v>
      </c>
      <c r="F6" s="34">
        <f t="shared" si="3"/>
        <v>0</v>
      </c>
      <c r="G6" s="34">
        <f t="shared" si="3"/>
        <v>5</v>
      </c>
      <c r="H6" s="34" t="str">
        <f t="shared" si="3"/>
        <v>新潟県　関川村</v>
      </c>
      <c r="I6" s="34" t="str">
        <f t="shared" si="3"/>
        <v>法適用</v>
      </c>
      <c r="J6" s="34" t="str">
        <f t="shared" si="3"/>
        <v>水道事業</v>
      </c>
      <c r="K6" s="34" t="str">
        <f t="shared" si="3"/>
        <v>簡易水道事業</v>
      </c>
      <c r="L6" s="34" t="str">
        <f t="shared" si="3"/>
        <v>C3</v>
      </c>
      <c r="M6" s="34" t="str">
        <f t="shared" si="3"/>
        <v>非設置</v>
      </c>
      <c r="N6" s="35" t="str">
        <f t="shared" si="3"/>
        <v>-</v>
      </c>
      <c r="O6" s="35">
        <f t="shared" si="3"/>
        <v>61.83</v>
      </c>
      <c r="P6" s="35">
        <f t="shared" si="3"/>
        <v>93.85</v>
      </c>
      <c r="Q6" s="35">
        <f t="shared" si="3"/>
        <v>3300</v>
      </c>
      <c r="R6" s="35">
        <f t="shared" si="3"/>
        <v>5322</v>
      </c>
      <c r="S6" s="35">
        <f t="shared" si="3"/>
        <v>299.61</v>
      </c>
      <c r="T6" s="35">
        <f t="shared" si="3"/>
        <v>17.760000000000002</v>
      </c>
      <c r="U6" s="35">
        <f t="shared" si="3"/>
        <v>4931</v>
      </c>
      <c r="V6" s="35">
        <f t="shared" si="3"/>
        <v>38.6</v>
      </c>
      <c r="W6" s="35">
        <f t="shared" si="3"/>
        <v>127.75</v>
      </c>
      <c r="X6" s="36" t="str">
        <f>IF(X7="",NA(),X7)</f>
        <v>-</v>
      </c>
      <c r="Y6" s="36" t="str">
        <f t="shared" ref="Y6:AG6" si="4">IF(Y7="",NA(),Y7)</f>
        <v>-</v>
      </c>
      <c r="Z6" s="36" t="str">
        <f t="shared" si="4"/>
        <v>-</v>
      </c>
      <c r="AA6" s="36" t="str">
        <f t="shared" si="4"/>
        <v>-</v>
      </c>
      <c r="AB6" s="36">
        <f t="shared" si="4"/>
        <v>109.9</v>
      </c>
      <c r="AC6" s="36" t="str">
        <f t="shared" si="4"/>
        <v>-</v>
      </c>
      <c r="AD6" s="36" t="str">
        <f t="shared" si="4"/>
        <v>-</v>
      </c>
      <c r="AE6" s="36" t="str">
        <f t="shared" si="4"/>
        <v>-</v>
      </c>
      <c r="AF6" s="36" t="str">
        <f t="shared" si="4"/>
        <v>-</v>
      </c>
      <c r="AG6" s="36">
        <f t="shared" si="4"/>
        <v>103.82</v>
      </c>
      <c r="AH6" s="35" t="str">
        <f>IF(AH7="","",IF(AH7="-","【-】","【"&amp;SUBSTITUTE(TEXT(AH7,"#,##0.00"),"-","△")&amp;"】"))</f>
        <v>【102.33】</v>
      </c>
      <c r="AI6" s="36" t="str">
        <f>IF(AI7="",NA(),AI7)</f>
        <v>-</v>
      </c>
      <c r="AJ6" s="36" t="str">
        <f t="shared" ref="AJ6:AR6" si="5">IF(AJ7="",NA(),AJ7)</f>
        <v>-</v>
      </c>
      <c r="AK6" s="36" t="str">
        <f t="shared" si="5"/>
        <v>-</v>
      </c>
      <c r="AL6" s="36" t="str">
        <f t="shared" si="5"/>
        <v>-</v>
      </c>
      <c r="AM6" s="35">
        <f t="shared" si="5"/>
        <v>0</v>
      </c>
      <c r="AN6" s="36" t="str">
        <f t="shared" si="5"/>
        <v>-</v>
      </c>
      <c r="AO6" s="36" t="str">
        <f t="shared" si="5"/>
        <v>-</v>
      </c>
      <c r="AP6" s="36" t="str">
        <f t="shared" si="5"/>
        <v>-</v>
      </c>
      <c r="AQ6" s="36" t="str">
        <f t="shared" si="5"/>
        <v>-</v>
      </c>
      <c r="AR6" s="36">
        <f t="shared" si="5"/>
        <v>31.54</v>
      </c>
      <c r="AS6" s="35" t="str">
        <f>IF(AS7="","",IF(AS7="-","【-】","【"&amp;SUBSTITUTE(TEXT(AS7,"#,##0.00"),"-","△")&amp;"】"))</f>
        <v>【31.02】</v>
      </c>
      <c r="AT6" s="36" t="str">
        <f>IF(AT7="",NA(),AT7)</f>
        <v>-</v>
      </c>
      <c r="AU6" s="36" t="str">
        <f t="shared" ref="AU6:BC6" si="6">IF(AU7="",NA(),AU7)</f>
        <v>-</v>
      </c>
      <c r="AV6" s="36" t="str">
        <f t="shared" si="6"/>
        <v>-</v>
      </c>
      <c r="AW6" s="36" t="str">
        <f t="shared" si="6"/>
        <v>-</v>
      </c>
      <c r="AX6" s="36">
        <f t="shared" si="6"/>
        <v>178.85</v>
      </c>
      <c r="AY6" s="36" t="str">
        <f t="shared" si="6"/>
        <v>-</v>
      </c>
      <c r="AZ6" s="36" t="str">
        <f t="shared" si="6"/>
        <v>-</v>
      </c>
      <c r="BA6" s="36" t="str">
        <f t="shared" si="6"/>
        <v>-</v>
      </c>
      <c r="BB6" s="36" t="str">
        <f t="shared" si="6"/>
        <v>-</v>
      </c>
      <c r="BC6" s="36">
        <f t="shared" si="6"/>
        <v>302.22000000000003</v>
      </c>
      <c r="BD6" s="35" t="str">
        <f>IF(BD7="","",IF(BD7="-","【-】","【"&amp;SUBSTITUTE(TEXT(BD7,"#,##0.00"),"-","△")&amp;"】"))</f>
        <v>【186.73】</v>
      </c>
      <c r="BE6" s="36" t="str">
        <f>IF(BE7="",NA(),BE7)</f>
        <v>-</v>
      </c>
      <c r="BF6" s="36" t="str">
        <f t="shared" ref="BF6:BN6" si="7">IF(BF7="",NA(),BF7)</f>
        <v>-</v>
      </c>
      <c r="BG6" s="36" t="str">
        <f t="shared" si="7"/>
        <v>-</v>
      </c>
      <c r="BH6" s="36" t="str">
        <f t="shared" si="7"/>
        <v>-</v>
      </c>
      <c r="BI6" s="36">
        <f t="shared" si="7"/>
        <v>1087.0999999999999</v>
      </c>
      <c r="BJ6" s="36" t="str">
        <f t="shared" si="7"/>
        <v>-</v>
      </c>
      <c r="BK6" s="36" t="str">
        <f t="shared" si="7"/>
        <v>-</v>
      </c>
      <c r="BL6" s="36" t="str">
        <f t="shared" si="7"/>
        <v>-</v>
      </c>
      <c r="BM6" s="36" t="str">
        <f t="shared" si="7"/>
        <v>-</v>
      </c>
      <c r="BN6" s="36">
        <f t="shared" si="7"/>
        <v>970.36</v>
      </c>
      <c r="BO6" s="35" t="str">
        <f>IF(BO7="","",IF(BO7="-","【-】","【"&amp;SUBSTITUTE(TEXT(BO7,"#,##0.00"),"-","△")&amp;"】"))</f>
        <v>【1,187.50】</v>
      </c>
      <c r="BP6" s="36" t="str">
        <f>IF(BP7="",NA(),BP7)</f>
        <v>-</v>
      </c>
      <c r="BQ6" s="36" t="str">
        <f t="shared" ref="BQ6:BY6" si="8">IF(BQ7="",NA(),BQ7)</f>
        <v>-</v>
      </c>
      <c r="BR6" s="36" t="str">
        <f t="shared" si="8"/>
        <v>-</v>
      </c>
      <c r="BS6" s="36" t="str">
        <f t="shared" si="8"/>
        <v>-</v>
      </c>
      <c r="BT6" s="36">
        <f t="shared" si="8"/>
        <v>75.52</v>
      </c>
      <c r="BU6" s="36" t="str">
        <f t="shared" si="8"/>
        <v>-</v>
      </c>
      <c r="BV6" s="36" t="str">
        <f t="shared" si="8"/>
        <v>-</v>
      </c>
      <c r="BW6" s="36" t="str">
        <f t="shared" si="8"/>
        <v>-</v>
      </c>
      <c r="BX6" s="36" t="str">
        <f t="shared" si="8"/>
        <v>-</v>
      </c>
      <c r="BY6" s="36">
        <f t="shared" si="8"/>
        <v>64.52</v>
      </c>
      <c r="BZ6" s="35" t="str">
        <f>IF(BZ7="","",IF(BZ7="-","【-】","【"&amp;SUBSTITUTE(TEXT(BZ7,"#,##0.00"),"-","△")&amp;"】"))</f>
        <v>【58.90】</v>
      </c>
      <c r="CA6" s="36" t="str">
        <f>IF(CA7="",NA(),CA7)</f>
        <v>-</v>
      </c>
      <c r="CB6" s="36" t="str">
        <f t="shared" ref="CB6:CJ6" si="9">IF(CB7="",NA(),CB7)</f>
        <v>-</v>
      </c>
      <c r="CC6" s="36" t="str">
        <f t="shared" si="9"/>
        <v>-</v>
      </c>
      <c r="CD6" s="36" t="str">
        <f t="shared" si="9"/>
        <v>-</v>
      </c>
      <c r="CE6" s="36">
        <f t="shared" si="9"/>
        <v>221.8</v>
      </c>
      <c r="CF6" s="36" t="str">
        <f t="shared" si="9"/>
        <v>-</v>
      </c>
      <c r="CG6" s="36" t="str">
        <f t="shared" si="9"/>
        <v>-</v>
      </c>
      <c r="CH6" s="36" t="str">
        <f t="shared" si="9"/>
        <v>-</v>
      </c>
      <c r="CI6" s="36" t="str">
        <f t="shared" si="9"/>
        <v>-</v>
      </c>
      <c r="CJ6" s="36">
        <f t="shared" si="9"/>
        <v>270.68</v>
      </c>
      <c r="CK6" s="35" t="str">
        <f>IF(CK7="","",IF(CK7="-","【-】","【"&amp;SUBSTITUTE(TEXT(CK7,"#,##0.00"),"-","△")&amp;"】"))</f>
        <v>【281.77】</v>
      </c>
      <c r="CL6" s="36" t="str">
        <f>IF(CL7="",NA(),CL7)</f>
        <v>-</v>
      </c>
      <c r="CM6" s="36" t="str">
        <f t="shared" ref="CM6:CU6" si="10">IF(CM7="",NA(),CM7)</f>
        <v>-</v>
      </c>
      <c r="CN6" s="36" t="str">
        <f t="shared" si="10"/>
        <v>-</v>
      </c>
      <c r="CO6" s="36" t="str">
        <f t="shared" si="10"/>
        <v>-</v>
      </c>
      <c r="CP6" s="36">
        <f t="shared" si="10"/>
        <v>60.26</v>
      </c>
      <c r="CQ6" s="36" t="str">
        <f t="shared" si="10"/>
        <v>-</v>
      </c>
      <c r="CR6" s="36" t="str">
        <f t="shared" si="10"/>
        <v>-</v>
      </c>
      <c r="CS6" s="36" t="str">
        <f t="shared" si="10"/>
        <v>-</v>
      </c>
      <c r="CT6" s="36" t="str">
        <f t="shared" si="10"/>
        <v>-</v>
      </c>
      <c r="CU6" s="36">
        <f t="shared" si="10"/>
        <v>48.86</v>
      </c>
      <c r="CV6" s="35" t="str">
        <f>IF(CV7="","",IF(CV7="-","【-】","【"&amp;SUBSTITUTE(TEXT(CV7,"#,##0.00"),"-","△")&amp;"】"))</f>
        <v>【50.55】</v>
      </c>
      <c r="CW6" s="36" t="str">
        <f>IF(CW7="",NA(),CW7)</f>
        <v>-</v>
      </c>
      <c r="CX6" s="36" t="str">
        <f t="shared" ref="CX6:DF6" si="11">IF(CX7="",NA(),CX7)</f>
        <v>-</v>
      </c>
      <c r="CY6" s="36" t="str">
        <f t="shared" si="11"/>
        <v>-</v>
      </c>
      <c r="CZ6" s="36" t="str">
        <f t="shared" si="11"/>
        <v>-</v>
      </c>
      <c r="DA6" s="36">
        <f t="shared" si="11"/>
        <v>77.89</v>
      </c>
      <c r="DB6" s="36" t="str">
        <f t="shared" si="11"/>
        <v>-</v>
      </c>
      <c r="DC6" s="36" t="str">
        <f t="shared" si="11"/>
        <v>-</v>
      </c>
      <c r="DD6" s="36" t="str">
        <f t="shared" si="11"/>
        <v>-</v>
      </c>
      <c r="DE6" s="36" t="str">
        <f t="shared" si="11"/>
        <v>-</v>
      </c>
      <c r="DF6" s="36">
        <f t="shared" si="11"/>
        <v>76.48</v>
      </c>
      <c r="DG6" s="35" t="str">
        <f>IF(DG7="","",IF(DG7="-","【-】","【"&amp;SUBSTITUTE(TEXT(DG7,"#,##0.00"),"-","△")&amp;"】"))</f>
        <v>【75.11】</v>
      </c>
      <c r="DH6" s="36" t="str">
        <f>IF(DH7="",NA(),DH7)</f>
        <v>-</v>
      </c>
      <c r="DI6" s="36" t="str">
        <f t="shared" ref="DI6:DQ6" si="12">IF(DI7="",NA(),DI7)</f>
        <v>-</v>
      </c>
      <c r="DJ6" s="36" t="str">
        <f t="shared" si="12"/>
        <v>-</v>
      </c>
      <c r="DK6" s="36" t="str">
        <f t="shared" si="12"/>
        <v>-</v>
      </c>
      <c r="DL6" s="36">
        <f t="shared" si="12"/>
        <v>44.22</v>
      </c>
      <c r="DM6" s="36" t="str">
        <f t="shared" si="12"/>
        <v>-</v>
      </c>
      <c r="DN6" s="36" t="str">
        <f t="shared" si="12"/>
        <v>-</v>
      </c>
      <c r="DO6" s="36" t="str">
        <f t="shared" si="12"/>
        <v>-</v>
      </c>
      <c r="DP6" s="36" t="str">
        <f t="shared" si="12"/>
        <v>-</v>
      </c>
      <c r="DQ6" s="36">
        <f t="shared" si="12"/>
        <v>39.409999999999997</v>
      </c>
      <c r="DR6" s="35" t="str">
        <f>IF(DR7="","",IF(DR7="-","【-】","【"&amp;SUBSTITUTE(TEXT(DR7,"#,##0.00"),"-","△")&amp;"】"))</f>
        <v>【33.25】</v>
      </c>
      <c r="DS6" s="36" t="str">
        <f>IF(DS7="",NA(),DS7)</f>
        <v>-</v>
      </c>
      <c r="DT6" s="36" t="str">
        <f t="shared" ref="DT6:EB6" si="13">IF(DT7="",NA(),DT7)</f>
        <v>-</v>
      </c>
      <c r="DU6" s="36" t="str">
        <f t="shared" si="13"/>
        <v>-</v>
      </c>
      <c r="DV6" s="36" t="str">
        <f t="shared" si="13"/>
        <v>-</v>
      </c>
      <c r="DW6" s="36">
        <f t="shared" si="13"/>
        <v>20.38</v>
      </c>
      <c r="DX6" s="36" t="str">
        <f t="shared" si="13"/>
        <v>-</v>
      </c>
      <c r="DY6" s="36" t="str">
        <f t="shared" si="13"/>
        <v>-</v>
      </c>
      <c r="DZ6" s="36" t="str">
        <f t="shared" si="13"/>
        <v>-</v>
      </c>
      <c r="EA6" s="36" t="str">
        <f t="shared" si="13"/>
        <v>-</v>
      </c>
      <c r="EB6" s="36">
        <f t="shared" si="13"/>
        <v>20.97</v>
      </c>
      <c r="EC6" s="35" t="str">
        <f>IF(EC7="","",IF(EC7="-","【-】","【"&amp;SUBSTITUTE(TEXT(EC7,"#,##0.00"),"-","△")&amp;"】"))</f>
        <v>【17.19】</v>
      </c>
      <c r="ED6" s="36" t="str">
        <f>IF(ED7="",NA(),ED7)</f>
        <v>-</v>
      </c>
      <c r="EE6" s="36" t="str">
        <f t="shared" ref="EE6:EM6" si="14">IF(EE7="",NA(),EE7)</f>
        <v>-</v>
      </c>
      <c r="EF6" s="36" t="str">
        <f t="shared" si="14"/>
        <v>-</v>
      </c>
      <c r="EG6" s="36" t="str">
        <f t="shared" si="14"/>
        <v>-</v>
      </c>
      <c r="EH6" s="36">
        <f t="shared" si="14"/>
        <v>0.01</v>
      </c>
      <c r="EI6" s="36" t="str">
        <f t="shared" si="14"/>
        <v>-</v>
      </c>
      <c r="EJ6" s="36" t="str">
        <f t="shared" si="14"/>
        <v>-</v>
      </c>
      <c r="EK6" s="36" t="str">
        <f t="shared" si="14"/>
        <v>-</v>
      </c>
      <c r="EL6" s="36" t="str">
        <f t="shared" si="14"/>
        <v>-</v>
      </c>
      <c r="EM6" s="36">
        <f t="shared" si="14"/>
        <v>1.1499999999999999</v>
      </c>
      <c r="EN6" s="35" t="str">
        <f>IF(EN7="","",IF(EN7="-","【-】","【"&amp;SUBSTITUTE(TEXT(EN7,"#,##0.00"),"-","△")&amp;"】"))</f>
        <v>【0.79】</v>
      </c>
    </row>
    <row r="7" spans="1:144" s="37" customFormat="1" x14ac:dyDescent="0.15">
      <c r="A7" s="29"/>
      <c r="B7" s="38">
        <v>2020</v>
      </c>
      <c r="C7" s="38">
        <v>155811</v>
      </c>
      <c r="D7" s="38">
        <v>46</v>
      </c>
      <c r="E7" s="38">
        <v>1</v>
      </c>
      <c r="F7" s="38">
        <v>0</v>
      </c>
      <c r="G7" s="38">
        <v>5</v>
      </c>
      <c r="H7" s="38" t="s">
        <v>93</v>
      </c>
      <c r="I7" s="38" t="s">
        <v>94</v>
      </c>
      <c r="J7" s="38" t="s">
        <v>95</v>
      </c>
      <c r="K7" s="38" t="s">
        <v>96</v>
      </c>
      <c r="L7" s="38" t="s">
        <v>97</v>
      </c>
      <c r="M7" s="38" t="s">
        <v>98</v>
      </c>
      <c r="N7" s="39" t="s">
        <v>99</v>
      </c>
      <c r="O7" s="39">
        <v>61.83</v>
      </c>
      <c r="P7" s="39">
        <v>93.85</v>
      </c>
      <c r="Q7" s="39">
        <v>3300</v>
      </c>
      <c r="R7" s="39">
        <v>5322</v>
      </c>
      <c r="S7" s="39">
        <v>299.61</v>
      </c>
      <c r="T7" s="39">
        <v>17.760000000000002</v>
      </c>
      <c r="U7" s="39">
        <v>4931</v>
      </c>
      <c r="V7" s="39">
        <v>38.6</v>
      </c>
      <c r="W7" s="39">
        <v>127.75</v>
      </c>
      <c r="X7" s="39" t="s">
        <v>99</v>
      </c>
      <c r="Y7" s="39" t="s">
        <v>99</v>
      </c>
      <c r="Z7" s="39" t="s">
        <v>99</v>
      </c>
      <c r="AA7" s="39" t="s">
        <v>99</v>
      </c>
      <c r="AB7" s="39">
        <v>109.9</v>
      </c>
      <c r="AC7" s="39" t="s">
        <v>99</v>
      </c>
      <c r="AD7" s="39" t="s">
        <v>99</v>
      </c>
      <c r="AE7" s="39" t="s">
        <v>99</v>
      </c>
      <c r="AF7" s="39" t="s">
        <v>99</v>
      </c>
      <c r="AG7" s="39">
        <v>103.82</v>
      </c>
      <c r="AH7" s="39">
        <v>102.33</v>
      </c>
      <c r="AI7" s="39" t="s">
        <v>99</v>
      </c>
      <c r="AJ7" s="39" t="s">
        <v>99</v>
      </c>
      <c r="AK7" s="39" t="s">
        <v>99</v>
      </c>
      <c r="AL7" s="39" t="s">
        <v>99</v>
      </c>
      <c r="AM7" s="39">
        <v>0</v>
      </c>
      <c r="AN7" s="39" t="s">
        <v>99</v>
      </c>
      <c r="AO7" s="39" t="s">
        <v>99</v>
      </c>
      <c r="AP7" s="39" t="s">
        <v>99</v>
      </c>
      <c r="AQ7" s="39" t="s">
        <v>99</v>
      </c>
      <c r="AR7" s="39">
        <v>31.54</v>
      </c>
      <c r="AS7" s="39">
        <v>31.02</v>
      </c>
      <c r="AT7" s="39" t="s">
        <v>99</v>
      </c>
      <c r="AU7" s="39" t="s">
        <v>99</v>
      </c>
      <c r="AV7" s="39" t="s">
        <v>99</v>
      </c>
      <c r="AW7" s="39" t="s">
        <v>99</v>
      </c>
      <c r="AX7" s="39">
        <v>178.85</v>
      </c>
      <c r="AY7" s="39" t="s">
        <v>99</v>
      </c>
      <c r="AZ7" s="39" t="s">
        <v>99</v>
      </c>
      <c r="BA7" s="39" t="s">
        <v>99</v>
      </c>
      <c r="BB7" s="39" t="s">
        <v>99</v>
      </c>
      <c r="BC7" s="39">
        <v>302.22000000000003</v>
      </c>
      <c r="BD7" s="39">
        <v>186.73</v>
      </c>
      <c r="BE7" s="39" t="s">
        <v>99</v>
      </c>
      <c r="BF7" s="39" t="s">
        <v>99</v>
      </c>
      <c r="BG7" s="39" t="s">
        <v>99</v>
      </c>
      <c r="BH7" s="39" t="s">
        <v>99</v>
      </c>
      <c r="BI7" s="39">
        <v>1087.0999999999999</v>
      </c>
      <c r="BJ7" s="39" t="s">
        <v>99</v>
      </c>
      <c r="BK7" s="39" t="s">
        <v>99</v>
      </c>
      <c r="BL7" s="39" t="s">
        <v>99</v>
      </c>
      <c r="BM7" s="39" t="s">
        <v>99</v>
      </c>
      <c r="BN7" s="39">
        <v>970.36</v>
      </c>
      <c r="BO7" s="39">
        <v>1187.5</v>
      </c>
      <c r="BP7" s="39" t="s">
        <v>99</v>
      </c>
      <c r="BQ7" s="39" t="s">
        <v>99</v>
      </c>
      <c r="BR7" s="39" t="s">
        <v>99</v>
      </c>
      <c r="BS7" s="39" t="s">
        <v>99</v>
      </c>
      <c r="BT7" s="39">
        <v>75.52</v>
      </c>
      <c r="BU7" s="39" t="s">
        <v>99</v>
      </c>
      <c r="BV7" s="39" t="s">
        <v>99</v>
      </c>
      <c r="BW7" s="39" t="s">
        <v>99</v>
      </c>
      <c r="BX7" s="39" t="s">
        <v>99</v>
      </c>
      <c r="BY7" s="39">
        <v>64.52</v>
      </c>
      <c r="BZ7" s="39">
        <v>58.9</v>
      </c>
      <c r="CA7" s="39" t="s">
        <v>99</v>
      </c>
      <c r="CB7" s="39" t="s">
        <v>99</v>
      </c>
      <c r="CC7" s="39" t="s">
        <v>99</v>
      </c>
      <c r="CD7" s="39" t="s">
        <v>99</v>
      </c>
      <c r="CE7" s="39">
        <v>221.8</v>
      </c>
      <c r="CF7" s="39" t="s">
        <v>99</v>
      </c>
      <c r="CG7" s="39" t="s">
        <v>99</v>
      </c>
      <c r="CH7" s="39" t="s">
        <v>99</v>
      </c>
      <c r="CI7" s="39" t="s">
        <v>99</v>
      </c>
      <c r="CJ7" s="39">
        <v>270.68</v>
      </c>
      <c r="CK7" s="39">
        <v>281.77</v>
      </c>
      <c r="CL7" s="39" t="s">
        <v>99</v>
      </c>
      <c r="CM7" s="39" t="s">
        <v>99</v>
      </c>
      <c r="CN7" s="39" t="s">
        <v>99</v>
      </c>
      <c r="CO7" s="39" t="s">
        <v>99</v>
      </c>
      <c r="CP7" s="39">
        <v>60.26</v>
      </c>
      <c r="CQ7" s="39" t="s">
        <v>99</v>
      </c>
      <c r="CR7" s="39" t="s">
        <v>99</v>
      </c>
      <c r="CS7" s="39" t="s">
        <v>99</v>
      </c>
      <c r="CT7" s="39" t="s">
        <v>99</v>
      </c>
      <c r="CU7" s="39">
        <v>48.86</v>
      </c>
      <c r="CV7" s="39">
        <v>50.55</v>
      </c>
      <c r="CW7" s="39" t="s">
        <v>99</v>
      </c>
      <c r="CX7" s="39" t="s">
        <v>99</v>
      </c>
      <c r="CY7" s="39" t="s">
        <v>99</v>
      </c>
      <c r="CZ7" s="39" t="s">
        <v>99</v>
      </c>
      <c r="DA7" s="39">
        <v>77.89</v>
      </c>
      <c r="DB7" s="39" t="s">
        <v>99</v>
      </c>
      <c r="DC7" s="39" t="s">
        <v>99</v>
      </c>
      <c r="DD7" s="39" t="s">
        <v>99</v>
      </c>
      <c r="DE7" s="39" t="s">
        <v>99</v>
      </c>
      <c r="DF7" s="39">
        <v>76.48</v>
      </c>
      <c r="DG7" s="39">
        <v>75.11</v>
      </c>
      <c r="DH7" s="39" t="s">
        <v>99</v>
      </c>
      <c r="DI7" s="39" t="s">
        <v>99</v>
      </c>
      <c r="DJ7" s="39" t="s">
        <v>99</v>
      </c>
      <c r="DK7" s="39" t="s">
        <v>99</v>
      </c>
      <c r="DL7" s="39">
        <v>44.22</v>
      </c>
      <c r="DM7" s="39" t="s">
        <v>99</v>
      </c>
      <c r="DN7" s="39" t="s">
        <v>99</v>
      </c>
      <c r="DO7" s="39" t="s">
        <v>99</v>
      </c>
      <c r="DP7" s="39" t="s">
        <v>99</v>
      </c>
      <c r="DQ7" s="39">
        <v>39.409999999999997</v>
      </c>
      <c r="DR7" s="39">
        <v>33.25</v>
      </c>
      <c r="DS7" s="39" t="s">
        <v>99</v>
      </c>
      <c r="DT7" s="39" t="s">
        <v>99</v>
      </c>
      <c r="DU7" s="39" t="s">
        <v>99</v>
      </c>
      <c r="DV7" s="39" t="s">
        <v>99</v>
      </c>
      <c r="DW7" s="39">
        <v>20.38</v>
      </c>
      <c r="DX7" s="39" t="s">
        <v>99</v>
      </c>
      <c r="DY7" s="39" t="s">
        <v>99</v>
      </c>
      <c r="DZ7" s="39" t="s">
        <v>99</v>
      </c>
      <c r="EA7" s="39" t="s">
        <v>99</v>
      </c>
      <c r="EB7" s="39">
        <v>20.97</v>
      </c>
      <c r="EC7" s="39">
        <v>17.190000000000001</v>
      </c>
      <c r="ED7" s="39" t="s">
        <v>99</v>
      </c>
      <c r="EE7" s="39" t="s">
        <v>99</v>
      </c>
      <c r="EF7" s="39" t="s">
        <v>99</v>
      </c>
      <c r="EG7" s="39" t="s">
        <v>99</v>
      </c>
      <c r="EH7" s="39">
        <v>0.01</v>
      </c>
      <c r="EI7" s="39" t="s">
        <v>99</v>
      </c>
      <c r="EJ7" s="39" t="s">
        <v>99</v>
      </c>
      <c r="EK7" s="39" t="s">
        <v>99</v>
      </c>
      <c r="EL7" s="39" t="s">
        <v>99</v>
      </c>
      <c r="EM7" s="39">
        <v>1.1499999999999999</v>
      </c>
      <c r="EN7" s="39">
        <v>0.79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107</v>
      </c>
      <c r="D13" t="s">
        <v>107</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GESUI</cp:lastModifiedBy>
  <cp:lastPrinted>2022-01-13T00:00:37Z</cp:lastPrinted>
  <dcterms:created xsi:type="dcterms:W3CDTF">2021-12-03T06:48:20Z</dcterms:created>
  <dcterms:modified xsi:type="dcterms:W3CDTF">2022-01-14T00:46:20Z</dcterms:modified>
  <cp:category/>
</cp:coreProperties>
</file>