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10.178.20.2\502建設水道班（上下水道部門）\◆予算・決算関係（水道環境班）\5.経営比較分析表\R02\29関川村(46下水道)\"/>
    </mc:Choice>
  </mc:AlternateContent>
  <xr:revisionPtr revIDLastSave="0" documentId="13_ncr:1_{368D47BF-4449-441B-BE5E-17324285DB13}" xr6:coauthVersionLast="45" xr6:coauthVersionMax="45" xr10:uidLastSave="{00000000-0000-0000-0000-000000000000}"/>
  <workbookProtection workbookAlgorithmName="SHA-512" workbookHashValue="m6L8QBZwhCyuzbnUOaJWv4DLeldiNgLEcc9v9h1+YPqAwNzFscMbaGK2SGEdYRzm9hNuAmmXJD0MvLTrhS25Qw==" workbookSaltValue="aA9wtua4AX4hStDF+bqtyw==" workbookSpinCount="100000" lockStructure="1"/>
  <bookViews>
    <workbookView xWindow="-120" yWindow="-120" windowWidth="24240" windowHeight="1314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G85" i="4"/>
  <c r="F85" i="4"/>
  <c r="AL10" i="4"/>
  <c r="AD10" i="4"/>
  <c r="W10" i="4"/>
  <c r="B10" i="4"/>
  <c r="BB8" i="4"/>
  <c r="AD8" i="4"/>
  <c r="P8" i="4"/>
  <c r="I8" i="4"/>
  <c r="B8" i="4"/>
</calcChain>
</file>

<file path=xl/sharedStrings.xml><?xml version="1.0" encoding="utf-8"?>
<sst xmlns="http://schemas.openxmlformats.org/spreadsheetml/2006/main" count="319" uniqueCount="116">
  <si>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</si>
  <si>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</si>
  <si>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</si>
  <si>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</si>
  <si>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</si>
  <si>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</si>
  <si>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</si>
  <si>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</si>
  <si>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</si>
  <si>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</si>
  <si>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</si>
  <si>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</si>
  <si>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</si>
  <si>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</si>
  <si>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</si>
  <si>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</si>
  <si>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</si>
  <si>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</si>
  <si>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</si>
  <si>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</si>
  <si>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</si>
  <si>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</si>
  <si>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</si>
  <si>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</si>
  <si>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</si>
  <si>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</si>
  <si>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</si>
  <si>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</si>
  <si>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</si>
  <si>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</si>
  <si>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</si>
  <si>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</si>
  <si>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</si>
  <si>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</si>
  <si>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</si>
  <si>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</si>
  <si>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</si>
  <si>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</si>
  <si>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</si>
  <si>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</si>
  <si>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</si>
  <si>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</si>
  <si>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</si>
  <si>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</si>
  <si>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</si>
  <si>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</si>
  <si>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</si>
  <si>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</si>
  <si>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</si>
  <si>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</si>
  <si>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</si>
  <si>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</si>
  <si>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</si>
  <si>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</si>
  <si>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</si>
  <si>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</si>
  <si>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</si>
  <si>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</si>
  <si>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</si>
  <si>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</si>
  <si>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</si>
  <si>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</si>
  <si>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</si>
  <si>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</si>
  <si>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</si>
  <si>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</si>
  <si>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</si>
  <si>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</si>
  <si>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</si>
  <si>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</si>
  <si>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</si>
  <si>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</si>
  <si>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</si>
  <si>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</si>
  <si>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</si>
  <si>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</si>
  <si>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</si>
  <si>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</si>
  <si>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</si>
  <si>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</si>
  <si>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</si>
  <si>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</si>
  <si>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</si>
  <si>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</si>
  <si>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</si>
  <si>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</si>
  <si>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</si>
  <si>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</si>
  <si>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</si>
  <si>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</si>
  <si>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</si>
  <si>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</si>
  <si>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</si>
  <si>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</si>
  <si>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</si>
  <si>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</si>
  <si>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関川村</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</si>
  <si>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</si>
  <si>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</si>
  <si>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</si>
  <si>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</si>
  <si>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</si>
  <si>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</si>
  <si>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</si>
  <si>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</si>
  <si>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</si>
  <si>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</si>
  <si>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</si>
  <si>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</si>
  <si>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</si>
  <si>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</si>
  <si>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</si>
  <si>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</si>
  <si>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令和2年度に公営企業会計に移行したことより「経営の見える化」が進んだ。経常収支比率は100％を超えているものの、一般会計から多額の繰入金に依存しなければ、経営は成り立っていかない状況である。
　企業債は償還が進み減少している一方で、下水道施設全体の老朽化に伴う更新費用の発生が予想される。今後も、計画的な維持管理及び国庫補助金や有利債を活用するなど、更新費用の軽減に努める必要がある。
　深刻な人口減少に伴う使用料の減収が見込まれる中で、村民の大切なライフラインである下水道事業の持続的な運営を進めていくためには、事業運営に見合う適正な使用料単価の検討及び人口動態・地理的要因を考慮した適正な処理方法を検討する必要性ある。</t>
    <rPh sb="1" eb="3">
      <t>レイワ</t>
    </rPh>
    <rPh sb="4" eb="6">
      <t>ネンド</t>
    </rPh>
    <rPh sb="32" eb="33">
      <t>スス</t>
    </rPh>
    <rPh sb="36" eb="38">
      <t>ケイジョウ</t>
    </rPh>
    <rPh sb="48" eb="49">
      <t>コ</t>
    </rPh>
    <rPh sb="57" eb="59">
      <t>イッパン</t>
    </rPh>
    <rPh sb="59" eb="61">
      <t>カイケイ</t>
    </rPh>
    <rPh sb="63" eb="65">
      <t>タガク</t>
    </rPh>
    <rPh sb="66" eb="68">
      <t>クリイレ</t>
    </rPh>
    <rPh sb="68" eb="69">
      <t>キン</t>
    </rPh>
    <rPh sb="70" eb="72">
      <t>イゾン</t>
    </rPh>
    <rPh sb="78" eb="80">
      <t>ケイエイ</t>
    </rPh>
    <rPh sb="81" eb="82">
      <t>ナ</t>
    </rPh>
    <rPh sb="83" eb="84">
      <t>タ</t>
    </rPh>
    <rPh sb="90" eb="92">
      <t>ジョウキョウ</t>
    </rPh>
    <rPh sb="98" eb="100">
      <t>キギョウ</t>
    </rPh>
    <rPh sb="100" eb="101">
      <t>サイ</t>
    </rPh>
    <rPh sb="102" eb="104">
      <t>ショウカン</t>
    </rPh>
    <rPh sb="105" eb="106">
      <t>スス</t>
    </rPh>
    <rPh sb="107" eb="109">
      <t>ゲンショウ</t>
    </rPh>
    <rPh sb="113" eb="115">
      <t>イッポウ</t>
    </rPh>
    <rPh sb="117" eb="120">
      <t>ゲスイドウ</t>
    </rPh>
    <rPh sb="120" eb="122">
      <t>シセツ</t>
    </rPh>
    <rPh sb="122" eb="124">
      <t>ゼンタイ</t>
    </rPh>
    <rPh sb="125" eb="128">
      <t>ロウキュウカ</t>
    </rPh>
    <rPh sb="129" eb="130">
      <t>トモナ</t>
    </rPh>
    <rPh sb="131" eb="133">
      <t>コウシン</t>
    </rPh>
    <rPh sb="133" eb="135">
      <t>ヒヨウ</t>
    </rPh>
    <rPh sb="136" eb="138">
      <t>ハッセイ</t>
    </rPh>
    <rPh sb="139" eb="141">
      <t>ヨソウ</t>
    </rPh>
    <rPh sb="145" eb="147">
      <t>コンゴ</t>
    </rPh>
    <rPh sb="149" eb="152">
      <t>ケイカクテキ</t>
    </rPh>
    <rPh sb="153" eb="155">
      <t>イジ</t>
    </rPh>
    <rPh sb="155" eb="157">
      <t>カンリ</t>
    </rPh>
    <rPh sb="157" eb="158">
      <t>オヨ</t>
    </rPh>
    <rPh sb="205" eb="207">
      <t>シヨウ</t>
    </rPh>
    <rPh sb="217" eb="218">
      <t>ナカ</t>
    </rPh>
    <rPh sb="220" eb="222">
      <t>ソンミン</t>
    </rPh>
    <rPh sb="223" eb="225">
      <t>タイセツ</t>
    </rPh>
    <rPh sb="238" eb="240">
      <t>ジギョウ</t>
    </rPh>
    <rPh sb="241" eb="244">
      <t>ジゾクテキ</t>
    </rPh>
    <rPh sb="245" eb="247">
      <t>ウンエイ</t>
    </rPh>
    <rPh sb="248" eb="249">
      <t>スス</t>
    </rPh>
    <rPh sb="275" eb="277">
      <t>ケントウ</t>
    </rPh>
    <rPh sb="277" eb="278">
      <t>オヨ</t>
    </rPh>
    <phoneticPr fontId="4"/>
  </si>
  <si>
    <t>　経常収支比率は、営業収益61,282千円と一般会計から144,100千円の繰入金で費用を賄うことにより類似団体並みを維持している。また類似団体と比較し、累積欠損金比率は0％だが、流動比率は大幅に乖離しており短期的な支払能力にやや難がある。
　企業債残高対事業規模比率は、点在する集落を結ぶ管渠の整備と処理場建設を同時期に進めたことから、多額の負債を抱えており割高となっている。　
　経費回収率および汚水処理原価については、類似団体と比較すると大きく乖離している。主要因としては、当初想定していた計画処理人口に対し、現在の人口が少ないことから想定した使用料収入を確保できていないことがあげられる。
　施設利用率は、類似団体よりも上回っている一方、水洗化率は下回っている。現在、広報せきかわへの掲載等を通じ、下水道接続率の向上に向けた取組は行っているが、高齢者の独居世帯化や村外への転出等による空家化などの理由により、下水道接続に消極的な家庭も多く、対策に苦慮しているところである。
　</t>
    <rPh sb="1" eb="3">
      <t>ケイジョウ</t>
    </rPh>
    <rPh sb="3" eb="5">
      <t>シュウシ</t>
    </rPh>
    <rPh sb="5" eb="7">
      <t>ヒリツ</t>
    </rPh>
    <rPh sb="9" eb="11">
      <t>エイギョウ</t>
    </rPh>
    <rPh sb="11" eb="13">
      <t>シュウエキ</t>
    </rPh>
    <rPh sb="19" eb="21">
      <t>センエン</t>
    </rPh>
    <rPh sb="22" eb="24">
      <t>イッパン</t>
    </rPh>
    <rPh sb="24" eb="26">
      <t>カイケイ</t>
    </rPh>
    <rPh sb="35" eb="37">
      <t>センエン</t>
    </rPh>
    <rPh sb="38" eb="40">
      <t>クリイレ</t>
    </rPh>
    <rPh sb="40" eb="41">
      <t>キン</t>
    </rPh>
    <rPh sb="42" eb="44">
      <t>ヒヨウ</t>
    </rPh>
    <rPh sb="45" eb="46">
      <t>マカナ</t>
    </rPh>
    <rPh sb="52" eb="54">
      <t>ルイジ</t>
    </rPh>
    <rPh sb="54" eb="56">
      <t>ダンタイ</t>
    </rPh>
    <rPh sb="56" eb="57">
      <t>ナ</t>
    </rPh>
    <rPh sb="59" eb="61">
      <t>イジ</t>
    </rPh>
    <rPh sb="73" eb="75">
      <t>ヒカク</t>
    </rPh>
    <rPh sb="77" eb="79">
      <t>ルイセキ</t>
    </rPh>
    <rPh sb="79" eb="81">
      <t>ケッソン</t>
    </rPh>
    <rPh sb="81" eb="82">
      <t>キン</t>
    </rPh>
    <rPh sb="82" eb="84">
      <t>ヒリツ</t>
    </rPh>
    <rPh sb="90" eb="92">
      <t>リュウドウ</t>
    </rPh>
    <rPh sb="92" eb="94">
      <t>ヒリツ</t>
    </rPh>
    <rPh sb="95" eb="97">
      <t>オオハバ</t>
    </rPh>
    <rPh sb="98" eb="100">
      <t>カイリ</t>
    </rPh>
    <rPh sb="104" eb="106">
      <t>タンキ</t>
    </rPh>
    <rPh sb="106" eb="107">
      <t>テキ</t>
    </rPh>
    <rPh sb="108" eb="110">
      <t>シハライ</t>
    </rPh>
    <rPh sb="110" eb="112">
      <t>ノウリョク</t>
    </rPh>
    <rPh sb="115" eb="116">
      <t>ナン</t>
    </rPh>
    <rPh sb="136" eb="138">
      <t>テンザイ</t>
    </rPh>
    <rPh sb="140" eb="142">
      <t>シュウラク</t>
    </rPh>
    <rPh sb="143" eb="144">
      <t>ムス</t>
    </rPh>
    <rPh sb="145" eb="147">
      <t>カンキョ</t>
    </rPh>
    <rPh sb="148" eb="150">
      <t>セイビ</t>
    </rPh>
    <rPh sb="151" eb="154">
      <t>ショリジョウ</t>
    </rPh>
    <rPh sb="154" eb="156">
      <t>ケンセツ</t>
    </rPh>
    <rPh sb="157" eb="160">
      <t>ドウジキ</t>
    </rPh>
    <rPh sb="161" eb="162">
      <t>スス</t>
    </rPh>
    <rPh sb="169" eb="171">
      <t>タガク</t>
    </rPh>
    <rPh sb="172" eb="174">
      <t>フサイ</t>
    </rPh>
    <rPh sb="175" eb="176">
      <t>カカ</t>
    </rPh>
    <rPh sb="180" eb="182">
      <t>ワリダカ</t>
    </rPh>
    <rPh sb="192" eb="194">
      <t>ケイヒ</t>
    </rPh>
    <rPh sb="194" eb="196">
      <t>カイシュウ</t>
    </rPh>
    <rPh sb="196" eb="197">
      <t>リツ</t>
    </rPh>
    <rPh sb="200" eb="202">
      <t>オスイ</t>
    </rPh>
    <rPh sb="202" eb="204">
      <t>ショリ</t>
    </rPh>
    <rPh sb="204" eb="206">
      <t>ゲンカ</t>
    </rPh>
    <rPh sb="217" eb="219">
      <t>ヒカク</t>
    </rPh>
    <rPh sb="222" eb="223">
      <t>オオ</t>
    </rPh>
    <rPh sb="225" eb="227">
      <t>カイリ</t>
    </rPh>
    <rPh sb="232" eb="233">
      <t>シュ</t>
    </rPh>
    <rPh sb="233" eb="235">
      <t>ヨウイン</t>
    </rPh>
    <rPh sb="240" eb="242">
      <t>トウショ</t>
    </rPh>
    <rPh sb="242" eb="244">
      <t>ソウテイ</t>
    </rPh>
    <rPh sb="248" eb="250">
      <t>ケイカク</t>
    </rPh>
    <rPh sb="250" eb="252">
      <t>ショリ</t>
    </rPh>
    <rPh sb="252" eb="254">
      <t>ジンコウ</t>
    </rPh>
    <rPh sb="255" eb="256">
      <t>タイ</t>
    </rPh>
    <rPh sb="258" eb="260">
      <t>ゲンザイ</t>
    </rPh>
    <rPh sb="261" eb="263">
      <t>ジンコウ</t>
    </rPh>
    <rPh sb="264" eb="265">
      <t>スク</t>
    </rPh>
    <rPh sb="271" eb="273">
      <t>ソウテイ</t>
    </rPh>
    <rPh sb="275" eb="278">
      <t>シヨウリョウ</t>
    </rPh>
    <rPh sb="278" eb="280">
      <t>シュウニュウ</t>
    </rPh>
    <rPh sb="281" eb="283">
      <t>カクホ</t>
    </rPh>
    <rPh sb="300" eb="302">
      <t>シセツ</t>
    </rPh>
    <rPh sb="302" eb="305">
      <t>リヨウリツ</t>
    </rPh>
    <rPh sb="314" eb="316">
      <t>ウワマワ</t>
    </rPh>
    <rPh sb="320" eb="322">
      <t>イッポウ</t>
    </rPh>
    <rPh sb="323" eb="326">
      <t>スイセンカ</t>
    </rPh>
    <rPh sb="326" eb="327">
      <t>リツ</t>
    </rPh>
    <rPh sb="328" eb="330">
      <t>シタマワ</t>
    </rPh>
    <rPh sb="335" eb="337">
      <t>ゲンザイ</t>
    </rPh>
    <rPh sb="338" eb="340">
      <t>コウホウ</t>
    </rPh>
    <rPh sb="346" eb="348">
      <t>ケイサイ</t>
    </rPh>
    <rPh sb="348" eb="349">
      <t>トウ</t>
    </rPh>
    <rPh sb="350" eb="351">
      <t>ツウ</t>
    </rPh>
    <rPh sb="353" eb="355">
      <t>ゲスイ</t>
    </rPh>
    <rPh sb="355" eb="356">
      <t>ドウ</t>
    </rPh>
    <rPh sb="356" eb="358">
      <t>セツゾク</t>
    </rPh>
    <rPh sb="358" eb="359">
      <t>リツ</t>
    </rPh>
    <rPh sb="366" eb="368">
      <t>トリクミ</t>
    </rPh>
    <rPh sb="369" eb="370">
      <t>オコナ</t>
    </rPh>
    <rPh sb="376" eb="379">
      <t>コウレイシャ</t>
    </rPh>
    <rPh sb="380" eb="382">
      <t>ドッキョ</t>
    </rPh>
    <rPh sb="382" eb="384">
      <t>セタイ</t>
    </rPh>
    <rPh sb="384" eb="385">
      <t>カ</t>
    </rPh>
    <rPh sb="386" eb="388">
      <t>ソンガイ</t>
    </rPh>
    <rPh sb="390" eb="392">
      <t>テンシュツ</t>
    </rPh>
    <rPh sb="392" eb="393">
      <t>トウ</t>
    </rPh>
    <rPh sb="396" eb="398">
      <t>アキヤ</t>
    </rPh>
    <rPh sb="398" eb="399">
      <t>カ</t>
    </rPh>
    <rPh sb="402" eb="404">
      <t>リユウ</t>
    </rPh>
    <rPh sb="408" eb="410">
      <t>ゲスイ</t>
    </rPh>
    <rPh sb="410" eb="411">
      <t>ドウ</t>
    </rPh>
    <rPh sb="411" eb="413">
      <t>セツゾク</t>
    </rPh>
    <rPh sb="414" eb="416">
      <t>ショウキョク</t>
    </rPh>
    <rPh sb="416" eb="417">
      <t>テキ</t>
    </rPh>
    <rPh sb="418" eb="420">
      <t>カテイ</t>
    </rPh>
    <rPh sb="421" eb="422">
      <t>オオ</t>
    </rPh>
    <rPh sb="424" eb="426">
      <t>タイサク</t>
    </rPh>
    <rPh sb="427" eb="429">
      <t>クリョ</t>
    </rPh>
    <phoneticPr fontId="4"/>
  </si>
  <si>
    <t>　平成13年度に供用開始して以来、約20年が経過している。
　有形固定資産減価償却率、管渠老朽化率、管渠改善率ともに類似団体と比較し、比較的良好である。
　今後は、短期間に整備されたことから老朽化による故障時期の集中が予想される。そのため、点検調査を通じ、計画的な維持管理を行う必要性がある。
　</t>
    <rPh sb="14" eb="16">
      <t>イライ</t>
    </rPh>
    <rPh sb="17" eb="18">
      <t>ヤク</t>
    </rPh>
    <rPh sb="20" eb="21">
      <t>ネン</t>
    </rPh>
    <rPh sb="22" eb="24">
      <t>ケイカ</t>
    </rPh>
    <rPh sb="31" eb="33">
      <t>ユウケイ</t>
    </rPh>
    <rPh sb="33" eb="35">
      <t>コテイ</t>
    </rPh>
    <rPh sb="35" eb="37">
      <t>シサン</t>
    </rPh>
    <rPh sb="37" eb="39">
      <t>ゲンカ</t>
    </rPh>
    <rPh sb="39" eb="41">
      <t>ショウキャク</t>
    </rPh>
    <rPh sb="41" eb="42">
      <t>リツ</t>
    </rPh>
    <rPh sb="43" eb="45">
      <t>カンキョ</t>
    </rPh>
    <rPh sb="45" eb="48">
      <t>ロウキュウカ</t>
    </rPh>
    <rPh sb="48" eb="49">
      <t>リツ</t>
    </rPh>
    <rPh sb="50" eb="52">
      <t>カンキョ</t>
    </rPh>
    <rPh sb="52" eb="54">
      <t>カイゼン</t>
    </rPh>
    <rPh sb="54" eb="55">
      <t>リツ</t>
    </rPh>
    <rPh sb="67" eb="69">
      <t>ヒカク</t>
    </rPh>
    <rPh sb="69" eb="70">
      <t>テキ</t>
    </rPh>
    <rPh sb="70" eb="72">
      <t>リョウコウ</t>
    </rPh>
    <rPh sb="78" eb="80">
      <t>コンゴ</t>
    </rPh>
    <rPh sb="101" eb="103">
      <t>コショウ</t>
    </rPh>
    <rPh sb="103" eb="105">
      <t>ジキ</t>
    </rPh>
    <rPh sb="109" eb="111">
      <t>ヨソウ</t>
    </rPh>
    <rPh sb="120" eb="122">
      <t>テンケン</t>
    </rPh>
    <rPh sb="122" eb="124">
      <t>チョウサ</t>
    </rPh>
    <rPh sb="125" eb="126">
      <t>ツウ</t>
    </rPh>
    <rPh sb="137" eb="138">
      <t>オコナ</t>
    </rPh>
    <rPh sb="139" eb="141">
      <t>ヒツヨウ</t>
    </rPh>
    <rPh sb="141" eb="142">
      <t>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</si>
</sst>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8D9-4A5B-9BD7-EE483E51209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0.39</c:v>
                </c:pt>
              </c:numCache>
            </c:numRef>
          </c:val>
          <c:smooth val="0"/>
          <c:extLst>
            <c:ext xmlns:c16="http://schemas.microsoft.com/office/drawing/2014/chart" uri="{C3380CC4-5D6E-409C-BE32-E72D297353CC}">
              <c16:uniqueId val="{00000001-18D9-4A5B-9BD7-EE483E51209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54.01</c:v>
                </c:pt>
              </c:numCache>
            </c:numRef>
          </c:val>
          <c:extLst>
            <c:ext xmlns:c16="http://schemas.microsoft.com/office/drawing/2014/chart" uri="{C3380CC4-5D6E-409C-BE32-E72D297353CC}">
              <c16:uniqueId val="{00000000-CD8C-4F54-ABB1-B83582C9B12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42.4</c:v>
                </c:pt>
              </c:numCache>
            </c:numRef>
          </c:val>
          <c:smooth val="0"/>
          <c:extLst>
            <c:ext xmlns:c16="http://schemas.microsoft.com/office/drawing/2014/chart" uri="{C3380CC4-5D6E-409C-BE32-E72D297353CC}">
              <c16:uniqueId val="{00000001-CD8C-4F54-ABB1-B83582C9B12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76.64</c:v>
                </c:pt>
              </c:numCache>
            </c:numRef>
          </c:val>
          <c:extLst>
            <c:ext xmlns:c16="http://schemas.microsoft.com/office/drawing/2014/chart" uri="{C3380CC4-5D6E-409C-BE32-E72D297353CC}">
              <c16:uniqueId val="{00000000-5231-4CD2-9927-B165C64E64E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84.19</c:v>
                </c:pt>
              </c:numCache>
            </c:numRef>
          </c:val>
          <c:smooth val="0"/>
          <c:extLst>
            <c:ext xmlns:c16="http://schemas.microsoft.com/office/drawing/2014/chart" uri="{C3380CC4-5D6E-409C-BE32-E72D297353CC}">
              <c16:uniqueId val="{00000001-5231-4CD2-9927-B165C64E64E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105.49</c:v>
                </c:pt>
              </c:numCache>
            </c:numRef>
          </c:val>
          <c:extLst>
            <c:ext xmlns:c16="http://schemas.microsoft.com/office/drawing/2014/chart" uri="{C3380CC4-5D6E-409C-BE32-E72D297353CC}">
              <c16:uniqueId val="{00000000-5457-412F-9CDB-38F047B9EAF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105.78</c:v>
                </c:pt>
              </c:numCache>
            </c:numRef>
          </c:val>
          <c:smooth val="0"/>
          <c:extLst>
            <c:ext xmlns:c16="http://schemas.microsoft.com/office/drawing/2014/chart" uri="{C3380CC4-5D6E-409C-BE32-E72D297353CC}">
              <c16:uniqueId val="{00000001-5457-412F-9CDB-38F047B9EAF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3.97</c:v>
                </c:pt>
              </c:numCache>
            </c:numRef>
          </c:val>
          <c:extLst>
            <c:ext xmlns:c16="http://schemas.microsoft.com/office/drawing/2014/chart" uri="{C3380CC4-5D6E-409C-BE32-E72D297353CC}">
              <c16:uniqueId val="{00000000-0C8E-45C5-8C5E-FE940BB5E48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21.36</c:v>
                </c:pt>
              </c:numCache>
            </c:numRef>
          </c:val>
          <c:smooth val="0"/>
          <c:extLst>
            <c:ext xmlns:c16="http://schemas.microsoft.com/office/drawing/2014/chart" uri="{C3380CC4-5D6E-409C-BE32-E72D297353CC}">
              <c16:uniqueId val="{00000001-0C8E-45C5-8C5E-FE940BB5E48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C07-4FD3-8281-1B0365C6E91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0.01</c:v>
                </c:pt>
              </c:numCache>
            </c:numRef>
          </c:val>
          <c:smooth val="0"/>
          <c:extLst>
            <c:ext xmlns:c16="http://schemas.microsoft.com/office/drawing/2014/chart" uri="{C3380CC4-5D6E-409C-BE32-E72D297353CC}">
              <c16:uniqueId val="{00000001-BC07-4FD3-8281-1B0365C6E91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549-41B6-B5F4-1643A217396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63.96</c:v>
                </c:pt>
              </c:numCache>
            </c:numRef>
          </c:val>
          <c:smooth val="0"/>
          <c:extLst>
            <c:ext xmlns:c16="http://schemas.microsoft.com/office/drawing/2014/chart" uri="{C3380CC4-5D6E-409C-BE32-E72D297353CC}">
              <c16:uniqueId val="{00000001-4549-41B6-B5F4-1643A217396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19.649999999999999</c:v>
                </c:pt>
              </c:numCache>
            </c:numRef>
          </c:val>
          <c:extLst>
            <c:ext xmlns:c16="http://schemas.microsoft.com/office/drawing/2014/chart" uri="{C3380CC4-5D6E-409C-BE32-E72D297353CC}">
              <c16:uniqueId val="{00000000-F063-4769-87EC-7EC82CA9E22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44.24</c:v>
                </c:pt>
              </c:numCache>
            </c:numRef>
          </c:val>
          <c:smooth val="0"/>
          <c:extLst>
            <c:ext xmlns:c16="http://schemas.microsoft.com/office/drawing/2014/chart" uri="{C3380CC4-5D6E-409C-BE32-E72D297353CC}">
              <c16:uniqueId val="{00000001-F063-4769-87EC-7EC82CA9E22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3240.35</c:v>
                </c:pt>
              </c:numCache>
            </c:numRef>
          </c:val>
          <c:extLst>
            <c:ext xmlns:c16="http://schemas.microsoft.com/office/drawing/2014/chart" uri="{C3380CC4-5D6E-409C-BE32-E72D297353CC}">
              <c16:uniqueId val="{00000000-9F55-45E0-ADD5-C95A80D56E9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1258.43</c:v>
                </c:pt>
              </c:numCache>
            </c:numRef>
          </c:val>
          <c:smooth val="0"/>
          <c:extLst>
            <c:ext xmlns:c16="http://schemas.microsoft.com/office/drawing/2014/chart" uri="{C3380CC4-5D6E-409C-BE32-E72D297353CC}">
              <c16:uniqueId val="{00000001-9F55-45E0-ADD5-C95A80D56E9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40.01</c:v>
                </c:pt>
              </c:numCache>
            </c:numRef>
          </c:val>
          <c:extLst>
            <c:ext xmlns:c16="http://schemas.microsoft.com/office/drawing/2014/chart" uri="{C3380CC4-5D6E-409C-BE32-E72D297353CC}">
              <c16:uniqueId val="{00000000-E574-445A-B381-3592FAE94E4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73.36</c:v>
                </c:pt>
              </c:numCache>
            </c:numRef>
          </c:val>
          <c:smooth val="0"/>
          <c:extLst>
            <c:ext xmlns:c16="http://schemas.microsoft.com/office/drawing/2014/chart" uri="{C3380CC4-5D6E-409C-BE32-E72D297353CC}">
              <c16:uniqueId val="{00000001-E574-445A-B381-3592FAE94E4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458.52</c:v>
                </c:pt>
              </c:numCache>
            </c:numRef>
          </c:val>
          <c:extLst>
            <c:ext xmlns:c16="http://schemas.microsoft.com/office/drawing/2014/chart" uri="{C3380CC4-5D6E-409C-BE32-E72D297353CC}">
              <c16:uniqueId val="{00000000-17EE-44FB-8E30-E4110F117E3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224.88</c:v>
                </c:pt>
              </c:numCache>
            </c:numRef>
          </c:val>
          <c:smooth val="0"/>
          <c:extLst>
            <c:ext xmlns:c16="http://schemas.microsoft.com/office/drawing/2014/chart" uri="{C3380CC4-5D6E-409C-BE32-E72D297353CC}">
              <c16:uniqueId val="{00000001-17EE-44FB-8E30-E4110F117E3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3" zoomScaleNormal="100" workbookViewId="0">
      <selection activeCell="CG71" sqref="CG7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新潟県　関川村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5322</v>
      </c>
      <c r="AM8" s="51"/>
      <c r="AN8" s="51"/>
      <c r="AO8" s="51"/>
      <c r="AP8" s="51"/>
      <c r="AQ8" s="51"/>
      <c r="AR8" s="51"/>
      <c r="AS8" s="51"/>
      <c r="AT8" s="46">
        <f>データ!T6</f>
        <v>299.61</v>
      </c>
      <c r="AU8" s="46"/>
      <c r="AV8" s="46"/>
      <c r="AW8" s="46"/>
      <c r="AX8" s="46"/>
      <c r="AY8" s="46"/>
      <c r="AZ8" s="46"/>
      <c r="BA8" s="46"/>
      <c r="BB8" s="46">
        <f>データ!U6</f>
        <v>17.760000000000002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61.26</v>
      </c>
      <c r="J10" s="46"/>
      <c r="K10" s="46"/>
      <c r="L10" s="46"/>
      <c r="M10" s="46"/>
      <c r="N10" s="46"/>
      <c r="O10" s="46"/>
      <c r="P10" s="46">
        <f>データ!P6</f>
        <v>74.88</v>
      </c>
      <c r="Q10" s="46"/>
      <c r="R10" s="46"/>
      <c r="S10" s="46"/>
      <c r="T10" s="46"/>
      <c r="U10" s="46"/>
      <c r="V10" s="46"/>
      <c r="W10" s="46">
        <f>データ!Q6</f>
        <v>80.319999999999993</v>
      </c>
      <c r="X10" s="46"/>
      <c r="Y10" s="46"/>
      <c r="Z10" s="46"/>
      <c r="AA10" s="46"/>
      <c r="AB10" s="46"/>
      <c r="AC10" s="46"/>
      <c r="AD10" s="51">
        <f>データ!R6</f>
        <v>3740</v>
      </c>
      <c r="AE10" s="51"/>
      <c r="AF10" s="51"/>
      <c r="AG10" s="51"/>
      <c r="AH10" s="51"/>
      <c r="AI10" s="51"/>
      <c r="AJ10" s="51"/>
      <c r="AK10" s="2"/>
      <c r="AL10" s="51">
        <f>データ!V6</f>
        <v>3934</v>
      </c>
      <c r="AM10" s="51"/>
      <c r="AN10" s="51"/>
      <c r="AO10" s="51"/>
      <c r="AP10" s="51"/>
      <c r="AQ10" s="51"/>
      <c r="AR10" s="51"/>
      <c r="AS10" s="51"/>
      <c r="AT10" s="46">
        <f>データ!W6</f>
        <v>2</v>
      </c>
      <c r="AU10" s="46"/>
      <c r="AV10" s="46"/>
      <c r="AW10" s="46"/>
      <c r="AX10" s="46"/>
      <c r="AY10" s="46"/>
      <c r="AZ10" s="46"/>
      <c r="BA10" s="46"/>
      <c r="BB10" s="46">
        <f>データ!X6</f>
        <v>1967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113</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kOxsjQrDs/GcsyR6Ob/lZg0oJFOG1ZHxyGbx02uyKVxnmuOhxrrvuVpdbnWhXNcghCZW9WxObdMigWMz/HxgOg==" saltValue="xzv27nWWGoQEvEPYuDUvt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155811</v>
      </c>
      <c r="D6" s="33">
        <f t="shared" si="3"/>
        <v>46</v>
      </c>
      <c r="E6" s="33">
        <f t="shared" si="3"/>
        <v>17</v>
      </c>
      <c r="F6" s="33">
        <f t="shared" si="3"/>
        <v>4</v>
      </c>
      <c r="G6" s="33">
        <f t="shared" si="3"/>
        <v>0</v>
      </c>
      <c r="H6" s="33" t="str">
        <f t="shared" si="3"/>
        <v>新潟県　関川村</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61.26</v>
      </c>
      <c r="P6" s="34">
        <f t="shared" si="3"/>
        <v>74.88</v>
      </c>
      <c r="Q6" s="34">
        <f t="shared" si="3"/>
        <v>80.319999999999993</v>
      </c>
      <c r="R6" s="34">
        <f t="shared" si="3"/>
        <v>3740</v>
      </c>
      <c r="S6" s="34">
        <f t="shared" si="3"/>
        <v>5322</v>
      </c>
      <c r="T6" s="34">
        <f t="shared" si="3"/>
        <v>299.61</v>
      </c>
      <c r="U6" s="34">
        <f t="shared" si="3"/>
        <v>17.760000000000002</v>
      </c>
      <c r="V6" s="34">
        <f t="shared" si="3"/>
        <v>3934</v>
      </c>
      <c r="W6" s="34">
        <f t="shared" si="3"/>
        <v>2</v>
      </c>
      <c r="X6" s="34">
        <f t="shared" si="3"/>
        <v>1967</v>
      </c>
      <c r="Y6" s="35" t="str">
        <f>IF(Y7="",NA(),Y7)</f>
        <v>-</v>
      </c>
      <c r="Z6" s="35" t="str">
        <f t="shared" ref="Z6:AH6" si="4">IF(Z7="",NA(),Z7)</f>
        <v>-</v>
      </c>
      <c r="AA6" s="35" t="str">
        <f t="shared" si="4"/>
        <v>-</v>
      </c>
      <c r="AB6" s="35" t="str">
        <f t="shared" si="4"/>
        <v>-</v>
      </c>
      <c r="AC6" s="35">
        <f t="shared" si="4"/>
        <v>105.49</v>
      </c>
      <c r="AD6" s="35" t="str">
        <f t="shared" si="4"/>
        <v>-</v>
      </c>
      <c r="AE6" s="35" t="str">
        <f t="shared" si="4"/>
        <v>-</v>
      </c>
      <c r="AF6" s="35" t="str">
        <f t="shared" si="4"/>
        <v>-</v>
      </c>
      <c r="AG6" s="35" t="str">
        <f t="shared" si="4"/>
        <v>-</v>
      </c>
      <c r="AH6" s="35">
        <f t="shared" si="4"/>
        <v>105.78</v>
      </c>
      <c r="AI6" s="34" t="str">
        <f>IF(AI7="","",IF(AI7="-","【-】","【"&amp;SUBSTITUTE(TEXT(AI7,"#,##0.00"),"-","△")&amp;"】"))</f>
        <v>【104.83】</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63.96</v>
      </c>
      <c r="AT6" s="34" t="str">
        <f>IF(AT7="","",IF(AT7="-","【-】","【"&amp;SUBSTITUTE(TEXT(AT7,"#,##0.00"),"-","△")&amp;"】"))</f>
        <v>【61.55】</v>
      </c>
      <c r="AU6" s="35" t="str">
        <f>IF(AU7="",NA(),AU7)</f>
        <v>-</v>
      </c>
      <c r="AV6" s="35" t="str">
        <f t="shared" ref="AV6:BD6" si="6">IF(AV7="",NA(),AV7)</f>
        <v>-</v>
      </c>
      <c r="AW6" s="35" t="str">
        <f t="shared" si="6"/>
        <v>-</v>
      </c>
      <c r="AX6" s="35" t="str">
        <f t="shared" si="6"/>
        <v>-</v>
      </c>
      <c r="AY6" s="35">
        <f t="shared" si="6"/>
        <v>19.649999999999999</v>
      </c>
      <c r="AZ6" s="35" t="str">
        <f t="shared" si="6"/>
        <v>-</v>
      </c>
      <c r="BA6" s="35" t="str">
        <f t="shared" si="6"/>
        <v>-</v>
      </c>
      <c r="BB6" s="35" t="str">
        <f t="shared" si="6"/>
        <v>-</v>
      </c>
      <c r="BC6" s="35" t="str">
        <f t="shared" si="6"/>
        <v>-</v>
      </c>
      <c r="BD6" s="35">
        <f t="shared" si="6"/>
        <v>44.24</v>
      </c>
      <c r="BE6" s="34" t="str">
        <f>IF(BE7="","",IF(BE7="-","【-】","【"&amp;SUBSTITUTE(TEXT(BE7,"#,##0.00"),"-","△")&amp;"】"))</f>
        <v>【45.34】</v>
      </c>
      <c r="BF6" s="35" t="str">
        <f>IF(BF7="",NA(),BF7)</f>
        <v>-</v>
      </c>
      <c r="BG6" s="35" t="str">
        <f t="shared" ref="BG6:BO6" si="7">IF(BG7="",NA(),BG7)</f>
        <v>-</v>
      </c>
      <c r="BH6" s="35" t="str">
        <f t="shared" si="7"/>
        <v>-</v>
      </c>
      <c r="BI6" s="35" t="str">
        <f t="shared" si="7"/>
        <v>-</v>
      </c>
      <c r="BJ6" s="35">
        <f t="shared" si="7"/>
        <v>3240.35</v>
      </c>
      <c r="BK6" s="35" t="str">
        <f t="shared" si="7"/>
        <v>-</v>
      </c>
      <c r="BL6" s="35" t="str">
        <f t="shared" si="7"/>
        <v>-</v>
      </c>
      <c r="BM6" s="35" t="str">
        <f t="shared" si="7"/>
        <v>-</v>
      </c>
      <c r="BN6" s="35" t="str">
        <f t="shared" si="7"/>
        <v>-</v>
      </c>
      <c r="BO6" s="35">
        <f t="shared" si="7"/>
        <v>1258.43</v>
      </c>
      <c r="BP6" s="34" t="str">
        <f>IF(BP7="","",IF(BP7="-","【-】","【"&amp;SUBSTITUTE(TEXT(BP7,"#,##0.00"),"-","△")&amp;"】"))</f>
        <v>【1,260.21】</v>
      </c>
      <c r="BQ6" s="35" t="str">
        <f>IF(BQ7="",NA(),BQ7)</f>
        <v>-</v>
      </c>
      <c r="BR6" s="35" t="str">
        <f t="shared" ref="BR6:BZ6" si="8">IF(BR7="",NA(),BR7)</f>
        <v>-</v>
      </c>
      <c r="BS6" s="35" t="str">
        <f t="shared" si="8"/>
        <v>-</v>
      </c>
      <c r="BT6" s="35" t="str">
        <f t="shared" si="8"/>
        <v>-</v>
      </c>
      <c r="BU6" s="35">
        <f t="shared" si="8"/>
        <v>40.01</v>
      </c>
      <c r="BV6" s="35" t="str">
        <f t="shared" si="8"/>
        <v>-</v>
      </c>
      <c r="BW6" s="35" t="str">
        <f t="shared" si="8"/>
        <v>-</v>
      </c>
      <c r="BX6" s="35" t="str">
        <f t="shared" si="8"/>
        <v>-</v>
      </c>
      <c r="BY6" s="35" t="str">
        <f t="shared" si="8"/>
        <v>-</v>
      </c>
      <c r="BZ6" s="35">
        <f t="shared" si="8"/>
        <v>73.36</v>
      </c>
      <c r="CA6" s="34" t="str">
        <f>IF(CA7="","",IF(CA7="-","【-】","【"&amp;SUBSTITUTE(TEXT(CA7,"#,##0.00"),"-","△")&amp;"】"))</f>
        <v>【75.29】</v>
      </c>
      <c r="CB6" s="35" t="str">
        <f>IF(CB7="",NA(),CB7)</f>
        <v>-</v>
      </c>
      <c r="CC6" s="35" t="str">
        <f t="shared" ref="CC6:CK6" si="9">IF(CC7="",NA(),CC7)</f>
        <v>-</v>
      </c>
      <c r="CD6" s="35" t="str">
        <f t="shared" si="9"/>
        <v>-</v>
      </c>
      <c r="CE6" s="35" t="str">
        <f t="shared" si="9"/>
        <v>-</v>
      </c>
      <c r="CF6" s="35">
        <f t="shared" si="9"/>
        <v>458.52</v>
      </c>
      <c r="CG6" s="35" t="str">
        <f t="shared" si="9"/>
        <v>-</v>
      </c>
      <c r="CH6" s="35" t="str">
        <f t="shared" si="9"/>
        <v>-</v>
      </c>
      <c r="CI6" s="35" t="str">
        <f t="shared" si="9"/>
        <v>-</v>
      </c>
      <c r="CJ6" s="35" t="str">
        <f t="shared" si="9"/>
        <v>-</v>
      </c>
      <c r="CK6" s="35">
        <f t="shared" si="9"/>
        <v>224.88</v>
      </c>
      <c r="CL6" s="34" t="str">
        <f>IF(CL7="","",IF(CL7="-","【-】","【"&amp;SUBSTITUTE(TEXT(CL7,"#,##0.00"),"-","△")&amp;"】"))</f>
        <v>【215.41】</v>
      </c>
      <c r="CM6" s="35" t="str">
        <f>IF(CM7="",NA(),CM7)</f>
        <v>-</v>
      </c>
      <c r="CN6" s="35" t="str">
        <f t="shared" ref="CN6:CV6" si="10">IF(CN7="",NA(),CN7)</f>
        <v>-</v>
      </c>
      <c r="CO6" s="35" t="str">
        <f t="shared" si="10"/>
        <v>-</v>
      </c>
      <c r="CP6" s="35" t="str">
        <f t="shared" si="10"/>
        <v>-</v>
      </c>
      <c r="CQ6" s="35">
        <f t="shared" si="10"/>
        <v>54.01</v>
      </c>
      <c r="CR6" s="35" t="str">
        <f t="shared" si="10"/>
        <v>-</v>
      </c>
      <c r="CS6" s="35" t="str">
        <f t="shared" si="10"/>
        <v>-</v>
      </c>
      <c r="CT6" s="35" t="str">
        <f t="shared" si="10"/>
        <v>-</v>
      </c>
      <c r="CU6" s="35" t="str">
        <f t="shared" si="10"/>
        <v>-</v>
      </c>
      <c r="CV6" s="35">
        <f t="shared" si="10"/>
        <v>42.4</v>
      </c>
      <c r="CW6" s="34" t="str">
        <f>IF(CW7="","",IF(CW7="-","【-】","【"&amp;SUBSTITUTE(TEXT(CW7,"#,##0.00"),"-","△")&amp;"】"))</f>
        <v>【42.90】</v>
      </c>
      <c r="CX6" s="35" t="str">
        <f>IF(CX7="",NA(),CX7)</f>
        <v>-</v>
      </c>
      <c r="CY6" s="35" t="str">
        <f t="shared" ref="CY6:DG6" si="11">IF(CY7="",NA(),CY7)</f>
        <v>-</v>
      </c>
      <c r="CZ6" s="35" t="str">
        <f t="shared" si="11"/>
        <v>-</v>
      </c>
      <c r="DA6" s="35" t="str">
        <f t="shared" si="11"/>
        <v>-</v>
      </c>
      <c r="DB6" s="35">
        <f t="shared" si="11"/>
        <v>76.64</v>
      </c>
      <c r="DC6" s="35" t="str">
        <f t="shared" si="11"/>
        <v>-</v>
      </c>
      <c r="DD6" s="35" t="str">
        <f t="shared" si="11"/>
        <v>-</v>
      </c>
      <c r="DE6" s="35" t="str">
        <f t="shared" si="11"/>
        <v>-</v>
      </c>
      <c r="DF6" s="35" t="str">
        <f t="shared" si="11"/>
        <v>-</v>
      </c>
      <c r="DG6" s="35">
        <f t="shared" si="11"/>
        <v>84.19</v>
      </c>
      <c r="DH6" s="34" t="str">
        <f>IF(DH7="","",IF(DH7="-","【-】","【"&amp;SUBSTITUTE(TEXT(DH7,"#,##0.00"),"-","△")&amp;"】"))</f>
        <v>【84.75】</v>
      </c>
      <c r="DI6" s="35" t="str">
        <f>IF(DI7="",NA(),DI7)</f>
        <v>-</v>
      </c>
      <c r="DJ6" s="35" t="str">
        <f t="shared" ref="DJ6:DR6" si="12">IF(DJ7="",NA(),DJ7)</f>
        <v>-</v>
      </c>
      <c r="DK6" s="35" t="str">
        <f t="shared" si="12"/>
        <v>-</v>
      </c>
      <c r="DL6" s="35" t="str">
        <f t="shared" si="12"/>
        <v>-</v>
      </c>
      <c r="DM6" s="35">
        <f t="shared" si="12"/>
        <v>3.97</v>
      </c>
      <c r="DN6" s="35" t="str">
        <f t="shared" si="12"/>
        <v>-</v>
      </c>
      <c r="DO6" s="35" t="str">
        <f t="shared" si="12"/>
        <v>-</v>
      </c>
      <c r="DP6" s="35" t="str">
        <f t="shared" si="12"/>
        <v>-</v>
      </c>
      <c r="DQ6" s="35" t="str">
        <f t="shared" si="12"/>
        <v>-</v>
      </c>
      <c r="DR6" s="35">
        <f t="shared" si="12"/>
        <v>21.36</v>
      </c>
      <c r="DS6" s="34" t="str">
        <f>IF(DS7="","",IF(DS7="-","【-】","【"&amp;SUBSTITUTE(TEXT(DS7,"#,##0.00"),"-","△")&amp;"】"))</f>
        <v>【23.60】</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0.01</v>
      </c>
      <c r="ED6" s="34" t="str">
        <f>IF(ED7="","",IF(ED7="-","【-】","【"&amp;SUBSTITUTE(TEXT(ED7,"#,##0.00"),"-","△")&amp;"】"))</f>
        <v>【0.01】</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0.39</v>
      </c>
      <c r="EO6" s="34" t="str">
        <f>IF(EO7="","",IF(EO7="-","【-】","【"&amp;SUBSTITUTE(TEXT(EO7,"#,##0.00"),"-","△")&amp;"】"))</f>
        <v>【0.30】</v>
      </c>
    </row>
    <row r="7" spans="1:148" s="36" customFormat="1" x14ac:dyDescent="0.15">
      <c r="A7" s="28"/>
      <c r="B7" s="37">
        <v>2020</v>
      </c>
      <c r="C7" s="37">
        <v>155811</v>
      </c>
      <c r="D7" s="37">
        <v>46</v>
      </c>
      <c r="E7" s="37">
        <v>17</v>
      </c>
      <c r="F7" s="37">
        <v>4</v>
      </c>
      <c r="G7" s="37">
        <v>0</v>
      </c>
      <c r="H7" s="37" t="s">
        <v>96</v>
      </c>
      <c r="I7" s="37" t="s">
        <v>97</v>
      </c>
      <c r="J7" s="37" t="s">
        <v>98</v>
      </c>
      <c r="K7" s="37" t="s">
        <v>99</v>
      </c>
      <c r="L7" s="37" t="s">
        <v>100</v>
      </c>
      <c r="M7" s="37" t="s">
        <v>101</v>
      </c>
      <c r="N7" s="38" t="s">
        <v>102</v>
      </c>
      <c r="O7" s="38">
        <v>61.26</v>
      </c>
      <c r="P7" s="38">
        <v>74.88</v>
      </c>
      <c r="Q7" s="38">
        <v>80.319999999999993</v>
      </c>
      <c r="R7" s="38">
        <v>3740</v>
      </c>
      <c r="S7" s="38">
        <v>5322</v>
      </c>
      <c r="T7" s="38">
        <v>299.61</v>
      </c>
      <c r="U7" s="38">
        <v>17.760000000000002</v>
      </c>
      <c r="V7" s="38">
        <v>3934</v>
      </c>
      <c r="W7" s="38">
        <v>2</v>
      </c>
      <c r="X7" s="38">
        <v>1967</v>
      </c>
      <c r="Y7" s="38" t="s">
        <v>102</v>
      </c>
      <c r="Z7" s="38" t="s">
        <v>102</v>
      </c>
      <c r="AA7" s="38" t="s">
        <v>102</v>
      </c>
      <c r="AB7" s="38" t="s">
        <v>102</v>
      </c>
      <c r="AC7" s="38">
        <v>105.49</v>
      </c>
      <c r="AD7" s="38" t="s">
        <v>102</v>
      </c>
      <c r="AE7" s="38" t="s">
        <v>102</v>
      </c>
      <c r="AF7" s="38" t="s">
        <v>102</v>
      </c>
      <c r="AG7" s="38" t="s">
        <v>102</v>
      </c>
      <c r="AH7" s="38">
        <v>105.78</v>
      </c>
      <c r="AI7" s="38">
        <v>104.83</v>
      </c>
      <c r="AJ7" s="38" t="s">
        <v>102</v>
      </c>
      <c r="AK7" s="38" t="s">
        <v>102</v>
      </c>
      <c r="AL7" s="38" t="s">
        <v>102</v>
      </c>
      <c r="AM7" s="38" t="s">
        <v>102</v>
      </c>
      <c r="AN7" s="38">
        <v>0</v>
      </c>
      <c r="AO7" s="38" t="s">
        <v>102</v>
      </c>
      <c r="AP7" s="38" t="s">
        <v>102</v>
      </c>
      <c r="AQ7" s="38" t="s">
        <v>102</v>
      </c>
      <c r="AR7" s="38" t="s">
        <v>102</v>
      </c>
      <c r="AS7" s="38">
        <v>63.96</v>
      </c>
      <c r="AT7" s="38">
        <v>61.55</v>
      </c>
      <c r="AU7" s="38" t="s">
        <v>102</v>
      </c>
      <c r="AV7" s="38" t="s">
        <v>102</v>
      </c>
      <c r="AW7" s="38" t="s">
        <v>102</v>
      </c>
      <c r="AX7" s="38" t="s">
        <v>102</v>
      </c>
      <c r="AY7" s="38">
        <v>19.649999999999999</v>
      </c>
      <c r="AZ7" s="38" t="s">
        <v>102</v>
      </c>
      <c r="BA7" s="38" t="s">
        <v>102</v>
      </c>
      <c r="BB7" s="38" t="s">
        <v>102</v>
      </c>
      <c r="BC7" s="38" t="s">
        <v>102</v>
      </c>
      <c r="BD7" s="38">
        <v>44.24</v>
      </c>
      <c r="BE7" s="38">
        <v>45.34</v>
      </c>
      <c r="BF7" s="38" t="s">
        <v>102</v>
      </c>
      <c r="BG7" s="38" t="s">
        <v>102</v>
      </c>
      <c r="BH7" s="38" t="s">
        <v>102</v>
      </c>
      <c r="BI7" s="38" t="s">
        <v>102</v>
      </c>
      <c r="BJ7" s="38">
        <v>3240.35</v>
      </c>
      <c r="BK7" s="38" t="s">
        <v>102</v>
      </c>
      <c r="BL7" s="38" t="s">
        <v>102</v>
      </c>
      <c r="BM7" s="38" t="s">
        <v>102</v>
      </c>
      <c r="BN7" s="38" t="s">
        <v>102</v>
      </c>
      <c r="BO7" s="38">
        <v>1258.43</v>
      </c>
      <c r="BP7" s="38">
        <v>1260.21</v>
      </c>
      <c r="BQ7" s="38" t="s">
        <v>102</v>
      </c>
      <c r="BR7" s="38" t="s">
        <v>102</v>
      </c>
      <c r="BS7" s="38" t="s">
        <v>102</v>
      </c>
      <c r="BT7" s="38" t="s">
        <v>102</v>
      </c>
      <c r="BU7" s="38">
        <v>40.01</v>
      </c>
      <c r="BV7" s="38" t="s">
        <v>102</v>
      </c>
      <c r="BW7" s="38" t="s">
        <v>102</v>
      </c>
      <c r="BX7" s="38" t="s">
        <v>102</v>
      </c>
      <c r="BY7" s="38" t="s">
        <v>102</v>
      </c>
      <c r="BZ7" s="38">
        <v>73.36</v>
      </c>
      <c r="CA7" s="38">
        <v>75.290000000000006</v>
      </c>
      <c r="CB7" s="38" t="s">
        <v>102</v>
      </c>
      <c r="CC7" s="38" t="s">
        <v>102</v>
      </c>
      <c r="CD7" s="38" t="s">
        <v>102</v>
      </c>
      <c r="CE7" s="38" t="s">
        <v>102</v>
      </c>
      <c r="CF7" s="38">
        <v>458.52</v>
      </c>
      <c r="CG7" s="38" t="s">
        <v>102</v>
      </c>
      <c r="CH7" s="38" t="s">
        <v>102</v>
      </c>
      <c r="CI7" s="38" t="s">
        <v>102</v>
      </c>
      <c r="CJ7" s="38" t="s">
        <v>102</v>
      </c>
      <c r="CK7" s="38">
        <v>224.88</v>
      </c>
      <c r="CL7" s="38">
        <v>215.41</v>
      </c>
      <c r="CM7" s="38" t="s">
        <v>102</v>
      </c>
      <c r="CN7" s="38" t="s">
        <v>102</v>
      </c>
      <c r="CO7" s="38" t="s">
        <v>102</v>
      </c>
      <c r="CP7" s="38" t="s">
        <v>102</v>
      </c>
      <c r="CQ7" s="38">
        <v>54.01</v>
      </c>
      <c r="CR7" s="38" t="s">
        <v>102</v>
      </c>
      <c r="CS7" s="38" t="s">
        <v>102</v>
      </c>
      <c r="CT7" s="38" t="s">
        <v>102</v>
      </c>
      <c r="CU7" s="38" t="s">
        <v>102</v>
      </c>
      <c r="CV7" s="38">
        <v>42.4</v>
      </c>
      <c r="CW7" s="38">
        <v>42.9</v>
      </c>
      <c r="CX7" s="38" t="s">
        <v>102</v>
      </c>
      <c r="CY7" s="38" t="s">
        <v>102</v>
      </c>
      <c r="CZ7" s="38" t="s">
        <v>102</v>
      </c>
      <c r="DA7" s="38" t="s">
        <v>102</v>
      </c>
      <c r="DB7" s="38">
        <v>76.64</v>
      </c>
      <c r="DC7" s="38" t="s">
        <v>102</v>
      </c>
      <c r="DD7" s="38" t="s">
        <v>102</v>
      </c>
      <c r="DE7" s="38" t="s">
        <v>102</v>
      </c>
      <c r="DF7" s="38" t="s">
        <v>102</v>
      </c>
      <c r="DG7" s="38">
        <v>84.19</v>
      </c>
      <c r="DH7" s="38">
        <v>84.75</v>
      </c>
      <c r="DI7" s="38" t="s">
        <v>102</v>
      </c>
      <c r="DJ7" s="38" t="s">
        <v>102</v>
      </c>
      <c r="DK7" s="38" t="s">
        <v>102</v>
      </c>
      <c r="DL7" s="38" t="s">
        <v>102</v>
      </c>
      <c r="DM7" s="38">
        <v>3.97</v>
      </c>
      <c r="DN7" s="38" t="s">
        <v>102</v>
      </c>
      <c r="DO7" s="38" t="s">
        <v>102</v>
      </c>
      <c r="DP7" s="38" t="s">
        <v>102</v>
      </c>
      <c r="DQ7" s="38" t="s">
        <v>102</v>
      </c>
      <c r="DR7" s="38">
        <v>21.36</v>
      </c>
      <c r="DS7" s="38">
        <v>23.6</v>
      </c>
      <c r="DT7" s="38" t="s">
        <v>102</v>
      </c>
      <c r="DU7" s="38" t="s">
        <v>102</v>
      </c>
      <c r="DV7" s="38" t="s">
        <v>102</v>
      </c>
      <c r="DW7" s="38" t="s">
        <v>102</v>
      </c>
      <c r="DX7" s="38">
        <v>0</v>
      </c>
      <c r="DY7" s="38" t="s">
        <v>102</v>
      </c>
      <c r="DZ7" s="38" t="s">
        <v>102</v>
      </c>
      <c r="EA7" s="38" t="s">
        <v>102</v>
      </c>
      <c r="EB7" s="38" t="s">
        <v>102</v>
      </c>
      <c r="EC7" s="38">
        <v>0.01</v>
      </c>
      <c r="ED7" s="38">
        <v>0.01</v>
      </c>
      <c r="EE7" s="38" t="s">
        <v>102</v>
      </c>
      <c r="EF7" s="38" t="s">
        <v>102</v>
      </c>
      <c r="EG7" s="38" t="s">
        <v>102</v>
      </c>
      <c r="EH7" s="38" t="s">
        <v>102</v>
      </c>
      <c r="EI7" s="38">
        <v>0</v>
      </c>
      <c r="EJ7" s="38" t="s">
        <v>102</v>
      </c>
      <c r="EK7" s="38" t="s">
        <v>102</v>
      </c>
      <c r="EL7" s="38" t="s">
        <v>102</v>
      </c>
      <c r="EM7" s="38" t="s">
        <v>102</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GESUI</cp:lastModifiedBy>
  <cp:lastPrinted>2022-01-17T01:34:15Z</cp:lastPrinted>
  <dcterms:created xsi:type="dcterms:W3CDTF">2021-12-03T07:23:30Z</dcterms:created>
  <dcterms:modified xsi:type="dcterms:W3CDTF">2022-01-18T00:24:34Z</dcterms:modified>
  <cp:category/>
</cp:coreProperties>
</file>