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4\29_関川村\29関川村（46下水道）\"/>
    </mc:Choice>
  </mc:AlternateContent>
  <xr:revisionPtr revIDLastSave="0" documentId="13_ncr:1_{10F72757-D7A1-4121-946B-B7C922299B86}" xr6:coauthVersionLast="47" xr6:coauthVersionMax="47" xr10:uidLastSave="{00000000-0000-0000-0000-000000000000}"/>
  <workbookProtection workbookAlgorithmName="SHA-512" workbookHashValue="sMATF3Sh9ESODGg521FI1S6l/HmdjF5wSX+ZgjrqF2FNhPABWE+z9LBCxeAOitUd8pib23V5zOrW9v7HvX+1WA==" workbookSaltValue="cffYDNAdh25M9orzrE4+0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BB10" i="4"/>
  <c r="AL10" i="4"/>
  <c r="AD10" i="4"/>
  <c r="W10" i="4"/>
  <c r="P10" i="4"/>
  <c r="B10" i="4"/>
  <c r="BB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<sst xmlns="http://schemas.openxmlformats.org/spreadsheetml/2006/main" count="275" uniqueCount="117">
  <si>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</si>
  <si>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</si>
  <si>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</si>
  <si>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</si>
  <si>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</si>
  <si>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</si>
  <si>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</si>
  <si>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</si>
  <si>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</si>
  <si>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</si>
  <si>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</si>
  <si>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</si>
  <si>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</si>
  <si>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</si>
  <si>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</si>
  <si>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</si>
  <si>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</si>
  <si>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</si>
  <si>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</si>
  <si>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</si>
  <si>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</si>
  <si>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</si>
  <si>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</si>
  <si>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</si>
  <si>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</si>
  <si>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</si>
  <si>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</si>
  <si>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</si>
  <si>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</si>
  <si>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</si>
  <si>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</si>
  <si>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</si>
  <si>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</si>
  <si>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</si>
  <si>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</si>
  <si>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</si>
  <si>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</si>
  <si>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</si>
  <si>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</si>
  <si>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</si>
  <si>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</si>
  <si>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</si>
  <si>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</si>
  <si>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</si>
  <si>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</si>
  <si>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</si>
  <si>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</si>
  <si>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</si>
  <si>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</si>
  <si>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</si>
  <si>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</si>
  <si>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</si>
  <si>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</si>
  <si>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</si>
  <si>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</si>
  <si>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</si>
  <si>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</si>
  <si>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</si>
  <si>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</si>
  <si>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</si>
  <si>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</si>
  <si>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</si>
  <si>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</si>
  <si>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</si>
  <si>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</si>
  <si>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</si>
  <si>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</si>
  <si>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</si>
  <si>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</si>
  <si>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</si>
  <si>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</si>
  <si>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</si>
  <si>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</si>
  <si>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</si>
  <si>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</si>
  <si>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</si>
  <si>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</si>
  <si>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</si>
  <si>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</si>
  <si>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</si>
  <si>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</si>
  <si>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</si>
  <si>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</si>
  <si>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</si>
  <si>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</si>
  <si>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</si>
  <si>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</si>
  <si>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</si>
  <si>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</si>
  <si>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</si>
  <si>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</si>
  <si>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</si>
  <si>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</si>
  <si>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</si>
  <si>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</si>
  <si>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</si>
  <si>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</si>
  <si>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</si>
  <si>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</si>
  <si>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</si>
  <si>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</si>
  <si>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</si>
  <si>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</si>
  <si>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</si>
  <si>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</si>
  <si>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</si>
  <si>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</si>
  <si>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</si>
  <si>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</si>
  <si>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</si>
  <si>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</si>
  <si>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</si>
  <si>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</si>
  <si>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</si>
  <si>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2年度に公営企業会計に移行したことより「経営の見える化」が進んだ。農業集落排水事業は、経常収支比率100％を超えているものの、実質的な赤字経営が続いており、一般会計からの多額の繰入金に依存した厳しい経営状況である。　
　今後企業債は償還が進み減少していくが、農業集落排水施設全体の老朽化に伴う更新費用の発生が予想される。加えて、人口減少に伴う使用料減収は避けられない状況である。
　村民の大切なライフラインである農業集落排水事業の持続的な経営を維持していくためには、事業運営に見合う適正な使用料単価の確保、必要経費の圧縮や計画的な維持管理を行う必要がある。また、長期的視点として特定環境保全公共下水道との接続を検討するなど、各処理区ごとの人口動態や地理的要因を考慮した適正な処理方法を検討する必要性がある。</t>
    <rPh sb="162" eb="163">
      <t>クワ</t>
    </rPh>
    <phoneticPr fontId="4"/>
  </si>
  <si>
    <t>関川村の農業集落排水事業は、金丸、片貝、女川の3地区で行われており、経常収支比率は、営業収益10,520千円に対し一般会計から33,000千円の繰入金で費用を賄うことにより、類似団体並みを維持している。累積欠損金比率は改善傾向にあるが、類似団体を大きく上回っている。また流動比率については企業債の償還が進んだため改善傾向にあるが、短期の支払い能力にやや難がある。企業債残高対事業規模比率についても高くなっている。主要因として、金丸地区をはじめとした1施設当たりの処理人口が少ない集落で、設備投資が集中したことがあげられる。　
　経費回収率および汚水処理原価については、類似団体と比較すると大きく乖離している。1施設あたりの処理区人口少ない上、深刻な人口減少が加速しており施設維持管理の必要経費を使用料で賄えていない状況である。
　施設利用率および水洗化率は類似団体と比較し下回っている。現在、広報せきかわへの掲載等を通じ、下水道接続率を向上に向けた取組は行っているが、高齢者の独居世帯化や村外への転出等に伴い処理区内人口の減少が続いており、対策に苦慮しているところである。</t>
    <rPh sb="106" eb="108">
      <t>ヒリツ</t>
    </rPh>
    <rPh sb="109" eb="111">
      <t>カイゼン</t>
    </rPh>
    <rPh sb="111" eb="113">
      <t>ケイコウ</t>
    </rPh>
    <rPh sb="118" eb="120">
      <t>ルイジ</t>
    </rPh>
    <rPh sb="120" eb="122">
      <t>ダンタイ</t>
    </rPh>
    <rPh sb="123" eb="124">
      <t>オオ</t>
    </rPh>
    <rPh sb="126" eb="128">
      <t>ウワマワ</t>
    </rPh>
    <rPh sb="144" eb="147">
      <t>キギョウサイ</t>
    </rPh>
    <rPh sb="148" eb="150">
      <t>ショウカン</t>
    </rPh>
    <rPh sb="151" eb="152">
      <t>スス</t>
    </rPh>
    <rPh sb="156" eb="158">
      <t>カイゼン</t>
    </rPh>
    <rPh sb="158" eb="160">
      <t>ケイコウ</t>
    </rPh>
    <rPh sb="321" eb="323">
      <t>シンコク</t>
    </rPh>
    <phoneticPr fontId="4"/>
  </si>
  <si>
    <t>　金丸地区が平成12年、片貝地区は平成13年、女川地区は平成15年にそれぞれ供用開始され、施設が比較的新しいことから大きな改築、更新は予定されていない。有形固定資産減価償却率、管渠老朽化率ともに類似団体と比較し、比較的良好である。管渠の耐用年数に達していないため、管渠改善率は０％となっている。
　しかしながら、短期間に整備された為、老朽化による更新時期の集中が予想される。
　今後は、定期点検等に基づき計画的な維持管理及び早期対応による更新費用の軽減と平準化を図る必要がある。</t>
    <rPh sb="173" eb="177">
      <t>コウシンジキ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</si>
</sst>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B0-4865-93D7-7C9AFE7CF4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7B0-4865-93D7-7C9AFE7CF4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37.01</c:v>
                </c:pt>
                <c:pt idx="3">
                  <c:v>34.93</c:v>
                </c:pt>
                <c:pt idx="4">
                  <c:v>35.14</c:v>
                </c:pt>
              </c:numCache>
            </c:numRef>
          </c:val>
          <c:extLst>
            <c:ext xmlns:c16="http://schemas.microsoft.com/office/drawing/2014/chart" uri="{C3380CC4-5D6E-409C-BE32-E72D297353CC}">
              <c16:uniqueId val="{00000000-C8CF-4164-873F-F0ACC82EE3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8CF-4164-873F-F0ACC82EE3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74.260000000000005</c:v>
                </c:pt>
                <c:pt idx="3">
                  <c:v>74.83</c:v>
                </c:pt>
                <c:pt idx="4">
                  <c:v>76.12</c:v>
                </c:pt>
              </c:numCache>
            </c:numRef>
          </c:val>
          <c:extLst>
            <c:ext xmlns:c16="http://schemas.microsoft.com/office/drawing/2014/chart" uri="{C3380CC4-5D6E-409C-BE32-E72D297353CC}">
              <c16:uniqueId val="{00000000-3233-4BC0-ACEC-F283E67938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3233-4BC0-ACEC-F283E67938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106.07</c:v>
                </c:pt>
                <c:pt idx="3">
                  <c:v>110.29</c:v>
                </c:pt>
                <c:pt idx="4">
                  <c:v>106.59</c:v>
                </c:pt>
              </c:numCache>
            </c:numRef>
          </c:val>
          <c:extLst>
            <c:ext xmlns:c16="http://schemas.microsoft.com/office/drawing/2014/chart" uri="{C3380CC4-5D6E-409C-BE32-E72D297353CC}">
              <c16:uniqueId val="{00000000-AD28-4604-90EB-3F44A53A12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D28-4604-90EB-3F44A53A12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4.03</c:v>
                </c:pt>
                <c:pt idx="3">
                  <c:v>8.07</c:v>
                </c:pt>
                <c:pt idx="4">
                  <c:v>11.42</c:v>
                </c:pt>
              </c:numCache>
            </c:numRef>
          </c:val>
          <c:extLst>
            <c:ext xmlns:c16="http://schemas.microsoft.com/office/drawing/2014/chart" uri="{C3380CC4-5D6E-409C-BE32-E72D297353CC}">
              <c16:uniqueId val="{00000000-2400-44AE-B708-75FB766E6B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400-44AE-B708-75FB766E6B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53-4B69-B0C8-B71AD3E2A0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C53-4B69-B0C8-B71AD3E2A0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421.88</c:v>
                </c:pt>
                <c:pt idx="3">
                  <c:v>330.14</c:v>
                </c:pt>
                <c:pt idx="4">
                  <c:v>310.81</c:v>
                </c:pt>
              </c:numCache>
            </c:numRef>
          </c:val>
          <c:extLst>
            <c:ext xmlns:c16="http://schemas.microsoft.com/office/drawing/2014/chart" uri="{C3380CC4-5D6E-409C-BE32-E72D297353CC}">
              <c16:uniqueId val="{00000000-07E3-45E4-B56B-0938CB300F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07E3-45E4-B56B-0938CB300F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25.46</c:v>
                </c:pt>
                <c:pt idx="3">
                  <c:v>48.34</c:v>
                </c:pt>
                <c:pt idx="4">
                  <c:v>73.790000000000006</c:v>
                </c:pt>
              </c:numCache>
            </c:numRef>
          </c:val>
          <c:extLst>
            <c:ext xmlns:c16="http://schemas.microsoft.com/office/drawing/2014/chart" uri="{C3380CC4-5D6E-409C-BE32-E72D297353CC}">
              <c16:uniqueId val="{00000000-2FE0-4685-9A8D-5ADCBBD964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2FE0-4685-9A8D-5ADCBBD964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5814.62</c:v>
                </c:pt>
                <c:pt idx="3">
                  <c:v>5311.32</c:v>
                </c:pt>
                <c:pt idx="4">
                  <c:v>5297.25</c:v>
                </c:pt>
              </c:numCache>
            </c:numRef>
          </c:val>
          <c:extLst>
            <c:ext xmlns:c16="http://schemas.microsoft.com/office/drawing/2014/chart" uri="{C3380CC4-5D6E-409C-BE32-E72D297353CC}">
              <c16:uniqueId val="{00000000-3F27-4D3B-9C35-8152785E6E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F27-4D3B-9C35-8152785E6E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26.34</c:v>
                </c:pt>
                <c:pt idx="3">
                  <c:v>29.6</c:v>
                </c:pt>
                <c:pt idx="4">
                  <c:v>27.13</c:v>
                </c:pt>
              </c:numCache>
            </c:numRef>
          </c:val>
          <c:extLst>
            <c:ext xmlns:c16="http://schemas.microsoft.com/office/drawing/2014/chart" uri="{C3380CC4-5D6E-409C-BE32-E72D297353CC}">
              <c16:uniqueId val="{00000000-DC19-43AF-B894-0B0E1CD77A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DC19-43AF-B894-0B0E1CD77A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701.62</c:v>
                </c:pt>
                <c:pt idx="3">
                  <c:v>625.17999999999995</c:v>
                </c:pt>
                <c:pt idx="4">
                  <c:v>685.68</c:v>
                </c:pt>
              </c:numCache>
            </c:numRef>
          </c:val>
          <c:extLst>
            <c:ext xmlns:c16="http://schemas.microsoft.com/office/drawing/2014/chart" uri="{C3380CC4-5D6E-409C-BE32-E72D297353CC}">
              <c16:uniqueId val="{00000000-6C37-42C2-9257-7320E3EC1C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C37-42C2-9257-7320E3EC1C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関川村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4996</v>
      </c>
      <c r="AM8" s="45"/>
      <c r="AN8" s="45"/>
      <c r="AO8" s="45"/>
      <c r="AP8" s="45"/>
      <c r="AQ8" s="45"/>
      <c r="AR8" s="45"/>
      <c r="AS8" s="45"/>
      <c r="AT8" s="46">
        <f>データ!T6</f>
        <v>299.61</v>
      </c>
      <c r="AU8" s="46"/>
      <c r="AV8" s="46"/>
      <c r="AW8" s="46"/>
      <c r="AX8" s="46"/>
      <c r="AY8" s="46"/>
      <c r="AZ8" s="46"/>
      <c r="BA8" s="46"/>
      <c r="BB8" s="46">
        <f>データ!U6</f>
        <v>16.68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67.489999999999995</v>
      </c>
      <c r="J10" s="46"/>
      <c r="K10" s="46"/>
      <c r="L10" s="46"/>
      <c r="M10" s="46"/>
      <c r="N10" s="46"/>
      <c r="O10" s="46"/>
      <c r="P10" s="46">
        <f>データ!P6</f>
        <v>16.82</v>
      </c>
      <c r="Q10" s="46"/>
      <c r="R10" s="46"/>
      <c r="S10" s="46"/>
      <c r="T10" s="46"/>
      <c r="U10" s="46"/>
      <c r="V10" s="46"/>
      <c r="W10" s="46">
        <f>データ!Q6</f>
        <v>87.97</v>
      </c>
      <c r="X10" s="46"/>
      <c r="Y10" s="46"/>
      <c r="Z10" s="46"/>
      <c r="AA10" s="46"/>
      <c r="AB10" s="46"/>
      <c r="AC10" s="46"/>
      <c r="AD10" s="45">
        <f>データ!R6</f>
        <v>3740</v>
      </c>
      <c r="AE10" s="45"/>
      <c r="AF10" s="45"/>
      <c r="AG10" s="45"/>
      <c r="AH10" s="45"/>
      <c r="AI10" s="45"/>
      <c r="AJ10" s="45"/>
      <c r="AK10" s="2"/>
      <c r="AL10" s="45">
        <f>データ!V6</f>
        <v>829</v>
      </c>
      <c r="AM10" s="45"/>
      <c r="AN10" s="45"/>
      <c r="AO10" s="45"/>
      <c r="AP10" s="45"/>
      <c r="AQ10" s="45"/>
      <c r="AR10" s="45"/>
      <c r="AS10" s="45"/>
      <c r="AT10" s="46">
        <f>データ!W6</f>
        <v>0.8</v>
      </c>
      <c r="AU10" s="46"/>
      <c r="AV10" s="46"/>
      <c r="AW10" s="46"/>
      <c r="AX10" s="46"/>
      <c r="AY10" s="46"/>
      <c r="AZ10" s="46"/>
      <c r="BA10" s="46"/>
      <c r="BB10" s="46">
        <f>データ!X6</f>
        <v>1036.25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TY6TMuErRwrKXnv4OrUi/zAv4KgUL6NUoyBBWxbFmyru9mJDMGtV/Ks4ehVqc890k7GsFItjEt8Np6Nq0JFvQ==" saltValue="oLj+Db5UYXmrTjutG6As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155811</v>
      </c>
      <c r="D6" s="19">
        <f t="shared" si="3"/>
        <v>46</v>
      </c>
      <c r="E6" s="19">
        <f t="shared" si="3"/>
        <v>17</v>
      </c>
      <c r="F6" s="19">
        <f t="shared" si="3"/>
        <v>5</v>
      </c>
      <c r="G6" s="19">
        <f t="shared" si="3"/>
        <v>0</v>
      </c>
      <c r="H6" s="19" t="str">
        <f t="shared" si="3"/>
        <v>新潟県　関川村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67.489999999999995</v>
      </c>
      <c r="P6" s="20">
        <f t="shared" si="3"/>
        <v>16.82</v>
      </c>
      <c r="Q6" s="20">
        <f t="shared" si="3"/>
        <v>87.97</v>
      </c>
      <c r="R6" s="20">
        <f t="shared" si="3"/>
        <v>3740</v>
      </c>
      <c r="S6" s="20">
        <f t="shared" si="3"/>
        <v>4996</v>
      </c>
      <c r="T6" s="20">
        <f t="shared" si="3"/>
        <v>299.61</v>
      </c>
      <c r="U6" s="20">
        <f t="shared" si="3"/>
        <v>16.68</v>
      </c>
      <c r="V6" s="20">
        <f t="shared" si="3"/>
        <v>829</v>
      </c>
      <c r="W6" s="20">
        <f t="shared" si="3"/>
        <v>0.8</v>
      </c>
      <c r="X6" s="20">
        <f t="shared" si="3"/>
        <v>1036.25</v>
      </c>
      <c r="Y6" s="21" t="str">
        <f>IF(Y7="",NA(),Y7)</f>
        <v>-</v>
      </c>
      <c r="Z6" s="21" t="str">
        <f t="shared" ref="Z6:AH6" si="4">IF(Z7="",NA(),Z7)</f>
        <v>-</v>
      </c>
      <c r="AA6" s="21">
        <f t="shared" si="4"/>
        <v>106.07</v>
      </c>
      <c r="AB6" s="21">
        <f t="shared" si="4"/>
        <v>110.29</v>
      </c>
      <c r="AC6" s="21">
        <f t="shared" si="4"/>
        <v>106.59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421.88</v>
      </c>
      <c r="AM6" s="21">
        <f t="shared" si="5"/>
        <v>330.14</v>
      </c>
      <c r="AN6" s="21">
        <f t="shared" si="5"/>
        <v>310.81</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25.46</v>
      </c>
      <c r="AX6" s="21">
        <f t="shared" si="6"/>
        <v>48.34</v>
      </c>
      <c r="AY6" s="21">
        <f t="shared" si="6"/>
        <v>73.790000000000006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5814.62</v>
      </c>
      <c r="BI6" s="21">
        <f t="shared" si="7"/>
        <v>5311.32</v>
      </c>
      <c r="BJ6" s="21">
        <f t="shared" si="7"/>
        <v>5297.25</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26.34</v>
      </c>
      <c r="BT6" s="21">
        <f t="shared" si="8"/>
        <v>29.6</v>
      </c>
      <c r="BU6" s="21">
        <f t="shared" si="8"/>
        <v>27.13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701.62</v>
      </c>
      <c r="CE6" s="21">
        <f t="shared" si="9"/>
        <v>625.17999999999995</v>
      </c>
      <c r="CF6" s="21">
        <f t="shared" si="9"/>
        <v>685.68</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37.01</v>
      </c>
      <c r="CP6" s="21">
        <f t="shared" si="10"/>
        <v>34.93</v>
      </c>
      <c r="CQ6" s="21">
        <f t="shared" si="10"/>
        <v>35.14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74.260000000000005</v>
      </c>
      <c r="DA6" s="21">
        <f t="shared" si="11"/>
        <v>74.83</v>
      </c>
      <c r="DB6" s="21">
        <f t="shared" si="11"/>
        <v>76.12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4.03</v>
      </c>
      <c r="DL6" s="21">
        <f t="shared" si="12"/>
        <v>8.07</v>
      </c>
      <c r="DM6" s="21">
        <f t="shared" si="12"/>
        <v>11.42</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155811</v>
      </c>
      <c r="D7" s="23">
        <v>46</v>
      </c>
      <c r="E7" s="23">
        <v>17</v>
      </c>
      <c r="F7" s="23">
        <v>5</v>
      </c>
      <c r="G7" s="23">
        <v>0</v>
      </c>
      <c r="H7" s="23" t="s">
        <v>96</v>
      </c>
      <c r="I7" s="23" t="s">
        <v>97</v>
      </c>
      <c r="J7" s="23" t="s">
        <v>98</v>
      </c>
      <c r="K7" s="23" t="s">
        <v>99</v>
      </c>
      <c r="L7" s="23" t="s">
        <v>100</v>
      </c>
      <c r="M7" s="23" t="s">
        <v>101</v>
      </c>
      <c r="N7" s="24" t="s">
        <v>102</v>
      </c>
      <c r="O7" s="24">
        <v>67.489999999999995</v>
      </c>
      <c r="P7" s="24">
        <v>16.82</v>
      </c>
      <c r="Q7" s="24">
        <v>87.97</v>
      </c>
      <c r="R7" s="24">
        <v>3740</v>
      </c>
      <c r="S7" s="24">
        <v>4996</v>
      </c>
      <c r="T7" s="24">
        <v>299.61</v>
      </c>
      <c r="U7" s="24">
        <v>16.68</v>
      </c>
      <c r="V7" s="24">
        <v>829</v>
      </c>
      <c r="W7" s="24">
        <v>0.8</v>
      </c>
      <c r="X7" s="24">
        <v>1036.25</v>
      </c>
      <c r="Y7" s="24" t="s">
        <v>102</v>
      </c>
      <c r="Z7" s="24" t="s">
        <v>102</v>
      </c>
      <c r="AA7" s="24">
        <v>106.07</v>
      </c>
      <c r="AB7" s="24">
        <v>110.29</v>
      </c>
      <c r="AC7" s="24">
        <v>106.59</v>
      </c>
      <c r="AD7" s="24" t="s">
        <v>102</v>
      </c>
      <c r="AE7" s="24" t="s">
        <v>102</v>
      </c>
      <c r="AF7" s="24">
        <v>106.37</v>
      </c>
      <c r="AG7" s="24">
        <v>106.07</v>
      </c>
      <c r="AH7" s="24">
        <v>105.5</v>
      </c>
      <c r="AI7" s="24">
        <v>103.61</v>
      </c>
      <c r="AJ7" s="24" t="s">
        <v>102</v>
      </c>
      <c r="AK7" s="24" t="s">
        <v>102</v>
      </c>
      <c r="AL7" s="24">
        <v>421.88</v>
      </c>
      <c r="AM7" s="24">
        <v>330.14</v>
      </c>
      <c r="AN7" s="24">
        <v>310.81</v>
      </c>
      <c r="AO7" s="24" t="s">
        <v>102</v>
      </c>
      <c r="AP7" s="24" t="s">
        <v>102</v>
      </c>
      <c r="AQ7" s="24">
        <v>139.02000000000001</v>
      </c>
      <c r="AR7" s="24">
        <v>132.04</v>
      </c>
      <c r="AS7" s="24">
        <v>145.43</v>
      </c>
      <c r="AT7" s="24">
        <v>133.62</v>
      </c>
      <c r="AU7" s="24" t="s">
        <v>102</v>
      </c>
      <c r="AV7" s="24" t="s">
        <v>102</v>
      </c>
      <c r="AW7" s="24">
        <v>25.46</v>
      </c>
      <c r="AX7" s="24">
        <v>48.34</v>
      </c>
      <c r="AY7" s="24">
        <v>73.790000000000006</v>
      </c>
      <c r="AZ7" s="24" t="s">
        <v>102</v>
      </c>
      <c r="BA7" s="24" t="s">
        <v>102</v>
      </c>
      <c r="BB7" s="24">
        <v>29.13</v>
      </c>
      <c r="BC7" s="24">
        <v>35.69</v>
      </c>
      <c r="BD7" s="24">
        <v>38.4</v>
      </c>
      <c r="BE7" s="24">
        <v>36.94</v>
      </c>
      <c r="BF7" s="24" t="s">
        <v>102</v>
      </c>
      <c r="BG7" s="24" t="s">
        <v>102</v>
      </c>
      <c r="BH7" s="24">
        <v>5814.62</v>
      </c>
      <c r="BI7" s="24">
        <v>5311.32</v>
      </c>
      <c r="BJ7" s="24">
        <v>5297.25</v>
      </c>
      <c r="BK7" s="24" t="s">
        <v>102</v>
      </c>
      <c r="BL7" s="24" t="s">
        <v>102</v>
      </c>
      <c r="BM7" s="24">
        <v>867.83</v>
      </c>
      <c r="BN7" s="24">
        <v>791.76</v>
      </c>
      <c r="BO7" s="24">
        <v>900.82</v>
      </c>
      <c r="BP7" s="24">
        <v>809.19</v>
      </c>
      <c r="BQ7" s="24" t="s">
        <v>102</v>
      </c>
      <c r="BR7" s="24" t="s">
        <v>102</v>
      </c>
      <c r="BS7" s="24">
        <v>26.34</v>
      </c>
      <c r="BT7" s="24">
        <v>29.6</v>
      </c>
      <c r="BU7" s="24">
        <v>27.13</v>
      </c>
      <c r="BV7" s="24" t="s">
        <v>102</v>
      </c>
      <c r="BW7" s="24" t="s">
        <v>102</v>
      </c>
      <c r="BX7" s="24">
        <v>57.08</v>
      </c>
      <c r="BY7" s="24">
        <v>56.26</v>
      </c>
      <c r="BZ7" s="24">
        <v>52.94</v>
      </c>
      <c r="CA7" s="24">
        <v>57.02</v>
      </c>
      <c r="CB7" s="24" t="s">
        <v>102</v>
      </c>
      <c r="CC7" s="24" t="s">
        <v>102</v>
      </c>
      <c r="CD7" s="24">
        <v>701.62</v>
      </c>
      <c r="CE7" s="24">
        <v>625.17999999999995</v>
      </c>
      <c r="CF7" s="24">
        <v>685.68</v>
      </c>
      <c r="CG7" s="24" t="s">
        <v>102</v>
      </c>
      <c r="CH7" s="24" t="s">
        <v>102</v>
      </c>
      <c r="CI7" s="24">
        <v>274.99</v>
      </c>
      <c r="CJ7" s="24">
        <v>282.08999999999997</v>
      </c>
      <c r="CK7" s="24">
        <v>303.27999999999997</v>
      </c>
      <c r="CL7" s="24">
        <v>273.68</v>
      </c>
      <c r="CM7" s="24" t="s">
        <v>102</v>
      </c>
      <c r="CN7" s="24" t="s">
        <v>102</v>
      </c>
      <c r="CO7" s="24">
        <v>37.01</v>
      </c>
      <c r="CP7" s="24">
        <v>34.93</v>
      </c>
      <c r="CQ7" s="24">
        <v>35.14</v>
      </c>
      <c r="CR7" s="24" t="s">
        <v>102</v>
      </c>
      <c r="CS7" s="24" t="s">
        <v>102</v>
      </c>
      <c r="CT7" s="24">
        <v>54.83</v>
      </c>
      <c r="CU7" s="24">
        <v>66.53</v>
      </c>
      <c r="CV7" s="24">
        <v>52.35</v>
      </c>
      <c r="CW7" s="24">
        <v>52.55</v>
      </c>
      <c r="CX7" s="24" t="s">
        <v>102</v>
      </c>
      <c r="CY7" s="24" t="s">
        <v>102</v>
      </c>
      <c r="CZ7" s="24">
        <v>74.260000000000005</v>
      </c>
      <c r="DA7" s="24">
        <v>74.83</v>
      </c>
      <c r="DB7" s="24">
        <v>76.12</v>
      </c>
      <c r="DC7" s="24" t="s">
        <v>102</v>
      </c>
      <c r="DD7" s="24" t="s">
        <v>102</v>
      </c>
      <c r="DE7" s="24">
        <v>84.7</v>
      </c>
      <c r="DF7" s="24">
        <v>84.67</v>
      </c>
      <c r="DG7" s="24">
        <v>84.39</v>
      </c>
      <c r="DH7" s="24">
        <v>87.3</v>
      </c>
      <c r="DI7" s="24" t="s">
        <v>102</v>
      </c>
      <c r="DJ7" s="24" t="s">
        <v>102</v>
      </c>
      <c r="DK7" s="24">
        <v>4.03</v>
      </c>
      <c r="DL7" s="24">
        <v>8.07</v>
      </c>
      <c r="DM7" s="24">
        <v>11.42</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INFO-SEKISAN-24323</cp:lastModifiedBy>
  <cp:lastPrinted>2024-01-24T05:51:35Z</cp:lastPrinted>
  <dcterms:created xsi:type="dcterms:W3CDTF">2023-12-12T01:01:30Z</dcterms:created>
  <dcterms:modified xsi:type="dcterms:W3CDTF">2024-01-24T07:49:36Z</dcterms:modified>
  <cp:category/>
</cp:coreProperties>
</file>