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SN115-2025\Desktop\R5.1.23  締切 公営企業に係る経営比較分析表(令和3年度)の分析等について\29_関川村\【経営比較分析表】2021_155811_46_1718\"/>
    </mc:Choice>
  </mc:AlternateContent>
  <xr:revisionPtr revIDLastSave="0" documentId="13_ncr:1_{66B1ED71-0574-4C88-B477-85E3C705D55A}" xr6:coauthVersionLast="45" xr6:coauthVersionMax="45" xr10:uidLastSave="{00000000-0000-0000-0000-000000000000}"/>
  <workbookProtection workbookAlgorithmName="SHA-512" workbookHashValue="Xvkea6mH3wBd54+ARFu5n3Q5rZqre2vED3Rm4HTS2Ds+Tz+oKM3ePfFAh58aZVM1GnGV94q+Nt/21KowVf0wrg==" workbookSaltValue="p9l3YjqcQTzeQAZ7XjOh1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<sst xmlns="http://schemas.openxmlformats.org/spreadsheetml/2006/main" count="297" uniqueCount="118">
  <si>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</si>
  <si>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</si>
  <si>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</si>
  <si>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</si>
  <si>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</si>
  <si>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</si>
  <si>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</si>
  <si>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</si>
  <si>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</si>
  <si>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</si>
  <si>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</si>
  <si>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</si>
  <si>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</si>
  <si>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</si>
  <si>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</si>
  <si>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</si>
  <si>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</si>
  <si>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</si>
  <si>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</si>
  <si>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</si>
  <si>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</si>
  <si>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</si>
  <si>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</si>
  <si>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</si>
  <si>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</si>
  <si>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</si>
  <si>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</si>
  <si>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</si>
  <si>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</si>
  <si>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</si>
  <si>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</si>
  <si>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</si>
  <si>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</si>
  <si>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</si>
  <si>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</si>
  <si>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</si>
  <si>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</si>
  <si>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</si>
  <si>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</si>
  <si>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</si>
  <si>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</si>
  <si>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</si>
  <si>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</si>
  <si>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</si>
  <si>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</si>
  <si>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</si>
  <si>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</si>
  <si>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</si>
  <si>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</si>
  <si>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</si>
  <si>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</si>
  <si>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</si>
  <si>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</si>
  <si>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</si>
  <si>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</si>
  <si>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</si>
  <si>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</si>
  <si>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</si>
  <si>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</si>
  <si>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</si>
  <si>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</si>
  <si>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</si>
  <si>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</si>
  <si>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</si>
  <si>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</si>
  <si>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</si>
  <si>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</si>
  <si>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</si>
  <si>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</si>
  <si>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</si>
  <si>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</si>
  <si>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</si>
  <si>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</si>
  <si>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</si>
  <si>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</si>
  <si>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</si>
  <si>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</si>
  <si>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</si>
  <si>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</si>
  <si>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</si>
  <si>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</si>
  <si>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</si>
  <si>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</si>
  <si>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</si>
  <si>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</si>
  <si>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</si>
  <si>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</si>
  <si>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</si>
  <si>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</si>
  <si>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</si>
  <si>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</si>
  <si>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</si>
  <si>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</si>
  <si>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</si>
  <si>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</si>
  <si>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</si>
  <si>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</si>
  <si>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</si>
  <si>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</si>
  <si>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</si>
  <si>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</si>
  <si>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</si>
  <si>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</si>
  <si>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</si>
  <si>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</si>
  <si>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</si>
  <si>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</si>
  <si>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</si>
  <si>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</si>
  <si>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</si>
  <si>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</si>
  <si>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</si>
  <si>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</si>
  <si>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</si>
  <si>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</si>
  <si>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金丸地区が平成12年、片貝地区は平成13年、女川地区は平成15年にそれぞれ供用開始され、施設が比較的新しいことから大きな改築、更新は予定されていない。有形固定資産減価償却率、管渠老朽化率、管渠改善率ともに類似団体と比較し、比較的良好である。
　しかしながら、短期間に整備された為、老朽化による故障時期の集中が予想される。
　今後は、定期点検等に基づき計画的な維持管理及び早期対応による更新費用の軽減と平準化を図る必要がある。</t>
    <phoneticPr fontId="4"/>
  </si>
  <si>
    <t>関川村の農業集落排水事業は、金丸、片貝、女川の3地区で行われており、経常収支比率は、営業収益11,407千円に対し一般会計から40,500千円の繰入金で費用を賄うことにより、類似団体並みを維持している。前年度より改善傾向にあるが、多額の累積欠損金を抱え、流動比率も低く短期の支払い能力にもやや難がある。企業債残高対事業規模比率についても高くなっている。主要因として、金丸地区をはじめとした1施設当たりの処理人口が少ない集落で、設備投資が集中したことがあげられる。　
　経費回収率および汚水処理原価については、類似団体と比較すると大きく乖離している。1施設あたりの処理区人口少ない上、深刻な人口減少が加速しており施設維持管理の必要経費を使用料で賄えていない状況である。
　施設利用率および水洗化率は類似団体と比較し下回っている。現在、広報せきかわへの掲載等を通じ、下水道接続率を向上に向けた取組は行っているが、高齢者の独居世帯化や村外への転出等に伴い処理区内人口の減少が続いており、対策に苦慮しているところである。</t>
    <rPh sb="101" eb="103">
      <t>ゼンネン</t>
    </rPh>
    <rPh sb="103" eb="104">
      <t>ド</t>
    </rPh>
    <rPh sb="106" eb="108">
      <t>カイゼン</t>
    </rPh>
    <rPh sb="108" eb="110">
      <t>ケイコウ</t>
    </rPh>
    <rPh sb="291" eb="293">
      <t>シンコク</t>
    </rPh>
    <phoneticPr fontId="4"/>
  </si>
  <si>
    <t>令和2年度に公営企業会計に移行したことより「経営の見える化」が進んだ。農業集落排水事業は、経常収支比率100％を超えているものの、実質的な赤字経営が続いており、一般会計からの多額の繰入金に依存した厳しい経営状況である。　
　今後企業債は償還が進み減少していくが、農業集落排水施設全体の老朽化に伴う更新費用の発生が予想される。加えて、人口減少に伴う使用料減収は避けられない状況である。
　村民の大切なライフラインである農業集落排水事業の持続的な経営を維持していくためには、事業運営に見合う適正な使用料単価の確保、必要経費の圧縮や計画的な維持管理を行う必要がある。また、長期的視点として特定環境保全公共下水道との接続を検討するなど、各処理区ごとの人口動態や地理的要因を考慮した適正な処理方法を検討する必要性がある。</t>
    <rPh sb="162" eb="163">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</si>
</sst>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DD-4FF6-8E25-417429DF14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3EDD-4FF6-8E25-417429DF14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37.01</c:v>
                </c:pt>
                <c:pt idx="4">
                  <c:v>34.93</c:v>
                </c:pt>
              </c:numCache>
            </c:numRef>
          </c:val>
          <c:extLst>
            <c:ext xmlns:c16="http://schemas.microsoft.com/office/drawing/2014/chart" uri="{C3380CC4-5D6E-409C-BE32-E72D297353CC}">
              <c16:uniqueId val="{00000000-A49D-42FE-9637-61898AD22F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A49D-42FE-9637-61898AD22F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74.260000000000005</c:v>
                </c:pt>
                <c:pt idx="4">
                  <c:v>74.83</c:v>
                </c:pt>
              </c:numCache>
            </c:numRef>
          </c:val>
          <c:extLst>
            <c:ext xmlns:c16="http://schemas.microsoft.com/office/drawing/2014/chart" uri="{C3380CC4-5D6E-409C-BE32-E72D297353CC}">
              <c16:uniqueId val="{00000000-81CE-443C-9D67-6188C31E55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81CE-443C-9D67-6188C31E55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106.07</c:v>
                </c:pt>
                <c:pt idx="4">
                  <c:v>110.29</c:v>
                </c:pt>
              </c:numCache>
            </c:numRef>
          </c:val>
          <c:extLst>
            <c:ext xmlns:c16="http://schemas.microsoft.com/office/drawing/2014/chart" uri="{C3380CC4-5D6E-409C-BE32-E72D297353CC}">
              <c16:uniqueId val="{00000000-57D0-4F5E-9347-F52100085F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57D0-4F5E-9347-F52100085F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4.03</c:v>
                </c:pt>
                <c:pt idx="4">
                  <c:v>8.07</c:v>
                </c:pt>
              </c:numCache>
            </c:numRef>
          </c:val>
          <c:extLst>
            <c:ext xmlns:c16="http://schemas.microsoft.com/office/drawing/2014/chart" uri="{C3380CC4-5D6E-409C-BE32-E72D297353CC}">
              <c16:uniqueId val="{00000000-EB57-43F9-AE26-BB05FE0506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EB57-43F9-AE26-BB05FE0506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0A-4390-89FA-E9314BE0A9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40A-4390-89FA-E9314BE0A9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421.88</c:v>
                </c:pt>
                <c:pt idx="4">
                  <c:v>330.14</c:v>
                </c:pt>
              </c:numCache>
            </c:numRef>
          </c:val>
          <c:extLst>
            <c:ext xmlns:c16="http://schemas.microsoft.com/office/drawing/2014/chart" uri="{C3380CC4-5D6E-409C-BE32-E72D297353CC}">
              <c16:uniqueId val="{00000000-8C34-46FB-8210-7FE177BB06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8C34-46FB-8210-7FE177BB06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25.46</c:v>
                </c:pt>
                <c:pt idx="4">
                  <c:v>48.34</c:v>
                </c:pt>
              </c:numCache>
            </c:numRef>
          </c:val>
          <c:extLst>
            <c:ext xmlns:c16="http://schemas.microsoft.com/office/drawing/2014/chart" uri="{C3380CC4-5D6E-409C-BE32-E72D297353CC}">
              <c16:uniqueId val="{00000000-BC87-4CBE-9A34-9F3FA28A8B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BC87-4CBE-9A34-9F3FA28A8B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5814.62</c:v>
                </c:pt>
                <c:pt idx="4">
                  <c:v>5311.32</c:v>
                </c:pt>
              </c:numCache>
            </c:numRef>
          </c:val>
          <c:extLst>
            <c:ext xmlns:c16="http://schemas.microsoft.com/office/drawing/2014/chart" uri="{C3380CC4-5D6E-409C-BE32-E72D297353CC}">
              <c16:uniqueId val="{00000000-91F7-4579-A89D-A087FDDB33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1F7-4579-A89D-A087FDDB33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26.34</c:v>
                </c:pt>
                <c:pt idx="4">
                  <c:v>29.6</c:v>
                </c:pt>
              </c:numCache>
            </c:numRef>
          </c:val>
          <c:extLst>
            <c:ext xmlns:c16="http://schemas.microsoft.com/office/drawing/2014/chart" uri="{C3380CC4-5D6E-409C-BE32-E72D297353CC}">
              <c16:uniqueId val="{00000000-70D1-430F-AA6A-42302F5D30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70D1-430F-AA6A-42302F5D30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701.62</c:v>
                </c:pt>
                <c:pt idx="4">
                  <c:v>625.17999999999995</c:v>
                </c:pt>
              </c:numCache>
            </c:numRef>
          </c:val>
          <c:extLst>
            <c:ext xmlns:c16="http://schemas.microsoft.com/office/drawing/2014/chart" uri="{C3380CC4-5D6E-409C-BE32-E72D297353CC}">
              <c16:uniqueId val="{00000000-2819-4ABA-8E5A-90876CA1BB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2819-4ABA-8E5A-90876CA1BB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関川村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5162</v>
      </c>
      <c r="AM8" s="46"/>
      <c r="AN8" s="46"/>
      <c r="AO8" s="46"/>
      <c r="AP8" s="46"/>
      <c r="AQ8" s="46"/>
      <c r="AR8" s="46"/>
      <c r="AS8" s="46"/>
      <c r="AT8" s="45">
        <f>データ!T6</f>
        <v>299.61</v>
      </c>
      <c r="AU8" s="45"/>
      <c r="AV8" s="45"/>
      <c r="AW8" s="45"/>
      <c r="AX8" s="45"/>
      <c r="AY8" s="45"/>
      <c r="AZ8" s="45"/>
      <c r="BA8" s="45"/>
      <c r="BB8" s="45">
        <f>データ!U6</f>
        <v>17.23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65.569999999999993</v>
      </c>
      <c r="J10" s="45"/>
      <c r="K10" s="45"/>
      <c r="L10" s="45"/>
      <c r="M10" s="45"/>
      <c r="N10" s="45"/>
      <c r="O10" s="45"/>
      <c r="P10" s="45">
        <f>データ!P6</f>
        <v>16.77</v>
      </c>
      <c r="Q10" s="45"/>
      <c r="R10" s="45"/>
      <c r="S10" s="45"/>
      <c r="T10" s="45"/>
      <c r="U10" s="45"/>
      <c r="V10" s="45"/>
      <c r="W10" s="45">
        <f>データ!Q6</f>
        <v>100</v>
      </c>
      <c r="X10" s="45"/>
      <c r="Y10" s="45"/>
      <c r="Z10" s="45"/>
      <c r="AA10" s="45"/>
      <c r="AB10" s="45"/>
      <c r="AC10" s="45"/>
      <c r="AD10" s="46">
        <f>データ!R6</f>
        <v>3740</v>
      </c>
      <c r="AE10" s="46"/>
      <c r="AF10" s="46"/>
      <c r="AG10" s="46"/>
      <c r="AH10" s="46"/>
      <c r="AI10" s="46"/>
      <c r="AJ10" s="46"/>
      <c r="AK10" s="2"/>
      <c r="AL10" s="46">
        <f>データ!V6</f>
        <v>858</v>
      </c>
      <c r="AM10" s="46"/>
      <c r="AN10" s="46"/>
      <c r="AO10" s="46"/>
      <c r="AP10" s="46"/>
      <c r="AQ10" s="46"/>
      <c r="AR10" s="46"/>
      <c r="AS10" s="46"/>
      <c r="AT10" s="45">
        <f>データ!W6</f>
        <v>0.8</v>
      </c>
      <c r="AU10" s="45"/>
      <c r="AV10" s="45"/>
      <c r="AW10" s="45"/>
      <c r="AX10" s="45"/>
      <c r="AY10" s="45"/>
      <c r="AZ10" s="45"/>
      <c r="BA10" s="45"/>
      <c r="BB10" s="45">
        <f>データ!X6</f>
        <v>1072.5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nExXp1Qd0PYxJRCayWvA7u2jC0GohEMF3PE9KOZmDpCMxTy0rMiDu/RExSvkqj/4UHngfC5tchbkaGbgGE29VQ==" saltValue="sOIMIkbCrvmQ1nv5G+CQ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155811</v>
      </c>
      <c r="D6" s="19">
        <f t="shared" si="3"/>
        <v>46</v>
      </c>
      <c r="E6" s="19">
        <f t="shared" si="3"/>
        <v>17</v>
      </c>
      <c r="F6" s="19">
        <f t="shared" si="3"/>
        <v>5</v>
      </c>
      <c r="G6" s="19">
        <f t="shared" si="3"/>
        <v>0</v>
      </c>
      <c r="H6" s="19" t="str">
        <f t="shared" si="3"/>
        <v>新潟県　関川村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65.569999999999993</v>
      </c>
      <c r="P6" s="20">
        <f t="shared" si="3"/>
        <v>16.77</v>
      </c>
      <c r="Q6" s="20">
        <f t="shared" si="3"/>
        <v>100</v>
      </c>
      <c r="R6" s="20">
        <f t="shared" si="3"/>
        <v>3740</v>
      </c>
      <c r="S6" s="20">
        <f t="shared" si="3"/>
        <v>5162</v>
      </c>
      <c r="T6" s="20">
        <f t="shared" si="3"/>
        <v>299.61</v>
      </c>
      <c r="U6" s="20">
        <f t="shared" si="3"/>
        <v>17.23</v>
      </c>
      <c r="V6" s="20">
        <f t="shared" si="3"/>
        <v>858</v>
      </c>
      <c r="W6" s="20">
        <f t="shared" si="3"/>
        <v>0.8</v>
      </c>
      <c r="X6" s="20">
        <f t="shared" si="3"/>
        <v>1072.5</v>
      </c>
      <c r="Y6" s="21" t="str">
        <f>IF(Y7="",NA(),Y7)</f>
        <v>-</v>
      </c>
      <c r="Z6" s="21" t="str">
        <f t="shared" ref="Z6:AH6" si="4">IF(Z7="",NA(),Z7)</f>
        <v>-</v>
      </c>
      <c r="AA6" s="21" t="str">
        <f t="shared" si="4"/>
        <v>-</v>
      </c>
      <c r="AB6" s="21">
        <f t="shared" si="4"/>
        <v>106.07</v>
      </c>
      <c r="AC6" s="21">
        <f t="shared" si="4"/>
        <v>110.29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421.88</v>
      </c>
      <c r="AN6" s="21">
        <f t="shared" si="5"/>
        <v>330.14</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25.46</v>
      </c>
      <c r="AY6" s="21">
        <f t="shared" si="6"/>
        <v>48.34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5814.62</v>
      </c>
      <c r="BJ6" s="21">
        <f t="shared" si="7"/>
        <v>5311.32</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26.34</v>
      </c>
      <c r="BU6" s="21">
        <f t="shared" si="8"/>
        <v>29.6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701.62</v>
      </c>
      <c r="CF6" s="21">
        <f t="shared" si="9"/>
        <v>625.17999999999995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37.01</v>
      </c>
      <c r="CQ6" s="21">
        <f t="shared" si="10"/>
        <v>34.93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74.260000000000005</v>
      </c>
      <c r="DB6" s="21">
        <f t="shared" si="11"/>
        <v>74.83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4.03</v>
      </c>
      <c r="DM6" s="21">
        <f t="shared" si="12"/>
        <v>8.07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155811</v>
      </c>
      <c r="D7" s="23">
        <v>46</v>
      </c>
      <c r="E7" s="23">
        <v>17</v>
      </c>
      <c r="F7" s="23">
        <v>5</v>
      </c>
      <c r="G7" s="23">
        <v>0</v>
      </c>
      <c r="H7" s="23" t="s">
        <v>96</v>
      </c>
      <c r="I7" s="23" t="s">
        <v>97</v>
      </c>
      <c r="J7" s="23" t="s">
        <v>98</v>
      </c>
      <c r="K7" s="23" t="s">
        <v>99</v>
      </c>
      <c r="L7" s="23" t="s">
        <v>100</v>
      </c>
      <c r="M7" s="23" t="s">
        <v>101</v>
      </c>
      <c r="N7" s="24" t="s">
        <v>102</v>
      </c>
      <c r="O7" s="24">
        <v>65.569999999999993</v>
      </c>
      <c r="P7" s="24">
        <v>16.77</v>
      </c>
      <c r="Q7" s="24">
        <v>100</v>
      </c>
      <c r="R7" s="24">
        <v>3740</v>
      </c>
      <c r="S7" s="24">
        <v>5162</v>
      </c>
      <c r="T7" s="24">
        <v>299.61</v>
      </c>
      <c r="U7" s="24">
        <v>17.23</v>
      </c>
      <c r="V7" s="24">
        <v>858</v>
      </c>
      <c r="W7" s="24">
        <v>0.8</v>
      </c>
      <c r="X7" s="24">
        <v>1072.5</v>
      </c>
      <c r="Y7" s="24" t="s">
        <v>102</v>
      </c>
      <c r="Z7" s="24" t="s">
        <v>102</v>
      </c>
      <c r="AA7" s="24" t="s">
        <v>102</v>
      </c>
      <c r="AB7" s="24">
        <v>106.07</v>
      </c>
      <c r="AC7" s="24">
        <v>110.29</v>
      </c>
      <c r="AD7" s="24" t="s">
        <v>102</v>
      </c>
      <c r="AE7" s="24" t="s">
        <v>102</v>
      </c>
      <c r="AF7" s="24" t="s">
        <v>102</v>
      </c>
      <c r="AG7" s="24">
        <v>106.37</v>
      </c>
      <c r="AH7" s="24">
        <v>106.07</v>
      </c>
      <c r="AI7" s="24">
        <v>104.16</v>
      </c>
      <c r="AJ7" s="24" t="s">
        <v>102</v>
      </c>
      <c r="AK7" s="24" t="s">
        <v>102</v>
      </c>
      <c r="AL7" s="24" t="s">
        <v>102</v>
      </c>
      <c r="AM7" s="24">
        <v>421.88</v>
      </c>
      <c r="AN7" s="24">
        <v>330.14</v>
      </c>
      <c r="AO7" s="24" t="s">
        <v>102</v>
      </c>
      <c r="AP7" s="24" t="s">
        <v>102</v>
      </c>
      <c r="AQ7" s="24" t="s">
        <v>102</v>
      </c>
      <c r="AR7" s="24">
        <v>139.02000000000001</v>
      </c>
      <c r="AS7" s="24">
        <v>132.04</v>
      </c>
      <c r="AT7" s="24">
        <v>128.22999999999999</v>
      </c>
      <c r="AU7" s="24" t="s">
        <v>102</v>
      </c>
      <c r="AV7" s="24" t="s">
        <v>102</v>
      </c>
      <c r="AW7" s="24" t="s">
        <v>102</v>
      </c>
      <c r="AX7" s="24">
        <v>25.46</v>
      </c>
      <c r="AY7" s="24">
        <v>48.34</v>
      </c>
      <c r="AZ7" s="24" t="s">
        <v>102</v>
      </c>
      <c r="BA7" s="24" t="s">
        <v>102</v>
      </c>
      <c r="BB7" s="24" t="s">
        <v>102</v>
      </c>
      <c r="BC7" s="24">
        <v>29.13</v>
      </c>
      <c r="BD7" s="24">
        <v>35.69</v>
      </c>
      <c r="BE7" s="24">
        <v>34.770000000000003</v>
      </c>
      <c r="BF7" s="24" t="s">
        <v>102</v>
      </c>
      <c r="BG7" s="24" t="s">
        <v>102</v>
      </c>
      <c r="BH7" s="24" t="s">
        <v>102</v>
      </c>
      <c r="BI7" s="24">
        <v>5814.62</v>
      </c>
      <c r="BJ7" s="24">
        <v>5311.32</v>
      </c>
      <c r="BK7" s="24" t="s">
        <v>102</v>
      </c>
      <c r="BL7" s="24" t="s">
        <v>102</v>
      </c>
      <c r="BM7" s="24" t="s">
        <v>102</v>
      </c>
      <c r="BN7" s="24">
        <v>867.83</v>
      </c>
      <c r="BO7" s="24">
        <v>791.76</v>
      </c>
      <c r="BP7" s="24">
        <v>786.37</v>
      </c>
      <c r="BQ7" s="24" t="s">
        <v>102</v>
      </c>
      <c r="BR7" s="24" t="s">
        <v>102</v>
      </c>
      <c r="BS7" s="24" t="s">
        <v>102</v>
      </c>
      <c r="BT7" s="24">
        <v>26.34</v>
      </c>
      <c r="BU7" s="24">
        <v>29.6</v>
      </c>
      <c r="BV7" s="24" t="s">
        <v>102</v>
      </c>
      <c r="BW7" s="24" t="s">
        <v>102</v>
      </c>
      <c r="BX7" s="24" t="s">
        <v>102</v>
      </c>
      <c r="BY7" s="24">
        <v>57.08</v>
      </c>
      <c r="BZ7" s="24">
        <v>56.26</v>
      </c>
      <c r="CA7" s="24">
        <v>60.65</v>
      </c>
      <c r="CB7" s="24" t="s">
        <v>102</v>
      </c>
      <c r="CC7" s="24" t="s">
        <v>102</v>
      </c>
      <c r="CD7" s="24" t="s">
        <v>102</v>
      </c>
      <c r="CE7" s="24">
        <v>701.62</v>
      </c>
      <c r="CF7" s="24">
        <v>625.17999999999995</v>
      </c>
      <c r="CG7" s="24" t="s">
        <v>102</v>
      </c>
      <c r="CH7" s="24" t="s">
        <v>102</v>
      </c>
      <c r="CI7" s="24" t="s">
        <v>102</v>
      </c>
      <c r="CJ7" s="24">
        <v>274.99</v>
      </c>
      <c r="CK7" s="24">
        <v>282.08999999999997</v>
      </c>
      <c r="CL7" s="24">
        <v>256.97000000000003</v>
      </c>
      <c r="CM7" s="24" t="s">
        <v>102</v>
      </c>
      <c r="CN7" s="24" t="s">
        <v>102</v>
      </c>
      <c r="CO7" s="24" t="s">
        <v>102</v>
      </c>
      <c r="CP7" s="24">
        <v>37.01</v>
      </c>
      <c r="CQ7" s="24">
        <v>34.93</v>
      </c>
      <c r="CR7" s="24" t="s">
        <v>102</v>
      </c>
      <c r="CS7" s="24" t="s">
        <v>102</v>
      </c>
      <c r="CT7" s="24" t="s">
        <v>102</v>
      </c>
      <c r="CU7" s="24">
        <v>54.83</v>
      </c>
      <c r="CV7" s="24">
        <v>66.53</v>
      </c>
      <c r="CW7" s="24">
        <v>61.14</v>
      </c>
      <c r="CX7" s="24" t="s">
        <v>102</v>
      </c>
      <c r="CY7" s="24" t="s">
        <v>102</v>
      </c>
      <c r="CZ7" s="24" t="s">
        <v>102</v>
      </c>
      <c r="DA7" s="24">
        <v>74.260000000000005</v>
      </c>
      <c r="DB7" s="24">
        <v>74.83</v>
      </c>
      <c r="DC7" s="24" t="s">
        <v>102</v>
      </c>
      <c r="DD7" s="24" t="s">
        <v>102</v>
      </c>
      <c r="DE7" s="24" t="s">
        <v>102</v>
      </c>
      <c r="DF7" s="24">
        <v>84.7</v>
      </c>
      <c r="DG7" s="24">
        <v>84.67</v>
      </c>
      <c r="DH7" s="24">
        <v>86.91</v>
      </c>
      <c r="DI7" s="24" t="s">
        <v>102</v>
      </c>
      <c r="DJ7" s="24" t="s">
        <v>102</v>
      </c>
      <c r="DK7" s="24" t="s">
        <v>102</v>
      </c>
      <c r="DL7" s="24">
        <v>4.03</v>
      </c>
      <c r="DM7" s="24">
        <v>8.07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2022-12-01T01:34:09Z</dcterms:created>
  <dcterms:modified xsi:type="dcterms:W3CDTF">2023-01-16T23:45:33Z</dcterms:modified>
  <cp:category/>
</cp:coreProperties>
</file>